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5A" sheetId="2" r:id="rId1"/>
    <sheet name="Sol" sheetId="10" r:id="rId2"/>
  </sheets>
  <definedNames>
    <definedName name="_xlnm.Print_Area" localSheetId="0">'Pr. 1-5A'!$A$7:$BI$75</definedName>
  </definedNames>
  <calcPr calcId="145621" fullPrecision="0"/>
</workbook>
</file>

<file path=xl/calcChain.xml><?xml version="1.0" encoding="utf-8"?>
<calcChain xmlns="http://schemas.openxmlformats.org/spreadsheetml/2006/main">
  <c r="BY2" i="2" l="1"/>
  <c r="BY6" i="2"/>
  <c r="BY4" i="2"/>
  <c r="BM59" i="10" l="1"/>
  <c r="AB43" i="10"/>
  <c r="AB45" i="10"/>
  <c r="AB47" i="10"/>
  <c r="AB49" i="10"/>
  <c r="AB51" i="10"/>
  <c r="AB53" i="10"/>
  <c r="AB55" i="10"/>
  <c r="AB57" i="10"/>
  <c r="AB41" i="10"/>
  <c r="V39" i="10"/>
  <c r="V41" i="10"/>
  <c r="V43" i="10"/>
  <c r="V45" i="10"/>
  <c r="V47" i="10"/>
  <c r="V49" i="10"/>
  <c r="V51" i="10"/>
  <c r="V53" i="10" s="1"/>
  <c r="V55" i="10" s="1"/>
  <c r="V57" i="10" s="1"/>
  <c r="P41" i="10"/>
  <c r="P43" i="10"/>
  <c r="P45" i="10"/>
  <c r="P47" i="10"/>
  <c r="P49" i="10"/>
  <c r="P51" i="10"/>
  <c r="P53" i="10"/>
  <c r="P55" i="10"/>
  <c r="P57" i="10"/>
  <c r="P39" i="10"/>
  <c r="M41" i="10"/>
  <c r="M43" i="10"/>
  <c r="M45" i="10"/>
  <c r="M47" i="10"/>
  <c r="M49" i="10"/>
  <c r="M51" i="10"/>
  <c r="M53" i="10"/>
  <c r="M55" i="10"/>
  <c r="M57" i="10"/>
  <c r="M39" i="10"/>
  <c r="J41" i="10"/>
  <c r="J43" i="10"/>
  <c r="J45" i="10"/>
  <c r="J47" i="10"/>
  <c r="J49" i="10"/>
  <c r="J51" i="10"/>
  <c r="J53" i="10"/>
  <c r="J55" i="10"/>
  <c r="J57" i="10"/>
  <c r="J59" i="10"/>
  <c r="G41" i="10"/>
  <c r="G43" i="10"/>
  <c r="G45" i="10"/>
  <c r="G47" i="10"/>
  <c r="G49" i="10"/>
  <c r="G51" i="10"/>
  <c r="G53" i="10"/>
  <c r="G55" i="10"/>
  <c r="G57" i="10"/>
  <c r="G59" i="10"/>
  <c r="S37" i="2"/>
  <c r="D37" i="2"/>
  <c r="T21" i="2"/>
  <c r="D5" i="10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8" i="2"/>
  <c r="AC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H38" i="2"/>
  <c r="H40" i="2"/>
  <c r="H42" i="2"/>
  <c r="H44" i="2"/>
  <c r="H46" i="2"/>
  <c r="H48" i="2"/>
  <c r="H50" i="2"/>
  <c r="H39" i="2"/>
  <c r="H41" i="2"/>
  <c r="H43" i="2"/>
  <c r="H45" i="2"/>
  <c r="H47" i="2"/>
  <c r="H49" i="2"/>
  <c r="H51" i="2"/>
  <c r="H52" i="2"/>
  <c r="H53" i="2"/>
  <c r="H54" i="2"/>
  <c r="H55" i="2"/>
  <c r="H56" i="2"/>
  <c r="H57" i="2"/>
  <c r="H58" i="2"/>
  <c r="H59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6" i="2"/>
  <c r="AI58" i="2"/>
  <c r="AI55" i="2"/>
  <c r="AI57" i="2"/>
  <c r="AI59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2" i="2"/>
  <c r="AR53" i="2"/>
  <c r="AR54" i="2"/>
  <c r="AR55" i="2"/>
  <c r="AR56" i="2"/>
  <c r="AR57" i="2"/>
  <c r="AR58" i="2"/>
  <c r="AR51" i="2"/>
  <c r="AR59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4" i="2"/>
  <c r="AU56" i="2"/>
  <c r="AU58" i="2"/>
  <c r="AU53" i="2"/>
  <c r="AU55" i="2"/>
  <c r="AU57" i="2"/>
  <c r="AU59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BI21" i="2"/>
  <c r="BH23" i="2"/>
  <c r="BF25" i="2"/>
  <c r="BF26" i="2"/>
  <c r="BF27" i="2"/>
  <c r="BF28" i="2"/>
  <c r="BF29" i="2"/>
  <c r="BF30" i="2"/>
  <c r="BF31" i="2"/>
  <c r="BD25" i="2"/>
  <c r="BD26" i="2"/>
  <c r="BD27" i="2"/>
  <c r="BD28" i="2"/>
  <c r="BD29" i="2"/>
  <c r="BD30" i="2"/>
  <c r="BD31" i="2"/>
  <c r="BH32" i="2"/>
  <c r="BH33" i="2"/>
  <c r="BI39" i="2"/>
  <c r="BD42" i="2"/>
  <c r="BD43" i="2"/>
  <c r="BD44" i="2"/>
  <c r="BF42" i="2"/>
  <c r="BF43" i="2"/>
  <c r="BH41" i="2"/>
  <c r="BH44" i="2"/>
  <c r="BH45" i="2"/>
  <c r="BD54" i="2"/>
  <c r="BD55" i="2"/>
  <c r="BD56" i="2"/>
  <c r="BD57" i="2"/>
  <c r="BF54" i="2"/>
  <c r="BF55" i="2"/>
  <c r="BF56" i="2"/>
  <c r="BF57" i="2"/>
  <c r="BF59" i="2"/>
  <c r="BJ54" i="2"/>
  <c r="BJ56" i="2"/>
  <c r="BJ57" i="2"/>
  <c r="BL56" i="2"/>
  <c r="BL57" i="2"/>
  <c r="BD67" i="2"/>
  <c r="BD68" i="2"/>
  <c r="BF67" i="2"/>
  <c r="BF69" i="2"/>
  <c r="BH70" i="2"/>
  <c r="BH72" i="2"/>
  <c r="BF74" i="2"/>
  <c r="BF75" i="2"/>
  <c r="BH76" i="2"/>
  <c r="BH77" i="2"/>
  <c r="BH78" i="2"/>
  <c r="BH79" i="2"/>
  <c r="BD70" i="2"/>
  <c r="BD72" i="2"/>
  <c r="BD74" i="2"/>
  <c r="BD75" i="2"/>
  <c r="BD76" i="2"/>
  <c r="BI64" i="2"/>
  <c r="E21" i="2"/>
  <c r="H21" i="2"/>
  <c r="K21" i="2"/>
  <c r="N21" i="2"/>
  <c r="Q21" i="2"/>
  <c r="K23" i="2"/>
  <c r="Q23" i="2"/>
  <c r="K25" i="2"/>
  <c r="E38" i="2"/>
  <c r="E39" i="2"/>
  <c r="A13" i="2"/>
  <c r="BO51" i="2"/>
  <c r="BN59" i="2"/>
  <c r="BN58" i="2"/>
  <c r="BN54" i="2"/>
  <c r="BF59" i="10"/>
  <c r="BF57" i="10"/>
  <c r="BF56" i="10"/>
  <c r="BF55" i="10"/>
  <c r="BF54" i="10"/>
  <c r="BD57" i="10"/>
  <c r="BD56" i="10"/>
  <c r="BD55" i="10"/>
  <c r="BD54" i="10"/>
  <c r="BD31" i="10"/>
  <c r="BD30" i="10"/>
  <c r="BD29" i="10"/>
  <c r="BD28" i="10"/>
  <c r="BD27" i="10"/>
  <c r="BD26" i="10"/>
  <c r="BD25" i="10"/>
  <c r="BJ57" i="10"/>
  <c r="BJ56" i="10"/>
  <c r="BJ54" i="10"/>
  <c r="BG44" i="10"/>
  <c r="BG45" i="10"/>
  <c r="S37" i="10"/>
  <c r="S39" i="10"/>
  <c r="S41" i="10"/>
  <c r="S43" i="10"/>
  <c r="S45" i="10"/>
  <c r="S47" i="10"/>
  <c r="S49" i="10"/>
  <c r="S51" i="10"/>
  <c r="S53" i="10"/>
  <c r="S55" i="10" s="1"/>
  <c r="S57" i="10" s="1"/>
  <c r="A5" i="2"/>
  <c r="BG77" i="10"/>
  <c r="BG32" i="10"/>
  <c r="BG33" i="10"/>
  <c r="D37" i="10"/>
  <c r="D39" i="10"/>
  <c r="D41" i="10"/>
  <c r="D43" i="10"/>
  <c r="D45" i="10"/>
  <c r="D47" i="10"/>
  <c r="D49" i="10"/>
  <c r="D51" i="10"/>
  <c r="D53" i="10"/>
  <c r="D55" i="10"/>
  <c r="D57" i="10"/>
  <c r="D59" i="10"/>
  <c r="K23" i="10"/>
  <c r="E21" i="10"/>
  <c r="H21" i="10"/>
  <c r="K21" i="10"/>
  <c r="N21" i="10"/>
  <c r="Q21" i="10"/>
  <c r="Q23" i="10"/>
  <c r="K25" i="10"/>
  <c r="BE8" i="2"/>
  <c r="BE7" i="2"/>
  <c r="BI64" i="10"/>
  <c r="BL54" i="10"/>
  <c r="AX51" i="10"/>
  <c r="AX50" i="10"/>
  <c r="AX49" i="10"/>
  <c r="AX48" i="10"/>
  <c r="AX47" i="10"/>
  <c r="AX46" i="10"/>
  <c r="AX45" i="10"/>
  <c r="AX44" i="10"/>
  <c r="AX43" i="10"/>
  <c r="AX42" i="10"/>
  <c r="AX41" i="10"/>
  <c r="AX40" i="10"/>
  <c r="AX39" i="10"/>
  <c r="AX38" i="10"/>
  <c r="BY8" i="2" l="1"/>
  <c r="BY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BB21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AK42" authorId="1">
      <text>
        <r>
          <rPr>
            <sz val="8"/>
            <color indexed="81"/>
            <rFont val="Tahoma"/>
            <family val="2"/>
          </rPr>
          <t>Enter the amount in cell AK42 as a positive value. Place a minus sign in cell AJ42.</t>
        </r>
      </text>
    </comment>
    <comment ref="AK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>
      <text>
        <r>
          <rPr>
            <sz val="8"/>
            <color indexed="81"/>
            <rFont val="Tahoma"/>
          </rPr>
          <t xml:space="preserve">Enter this amount as a positive value.  </t>
        </r>
      </text>
    </comment>
    <comment ref="AK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0" authorId="1">
      <text>
        <r>
          <rPr>
            <sz val="8"/>
            <color indexed="81"/>
            <rFont val="Tahoma"/>
            <family val="2"/>
          </rPr>
          <t>Enter the amount in cell AE50 as a positive value. Place a minus sign in cell AD50.</t>
        </r>
      </text>
    </comment>
    <comment ref="AE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AH52" authorId="1">
      <text>
        <r>
          <rPr>
            <sz val="8"/>
            <color indexed="81"/>
            <rFont val="Tahoma"/>
            <family val="2"/>
          </rPr>
          <t>Enter the amount in cell AH52 as a positive value. Place a minus sign in cell AG52.</t>
        </r>
      </text>
    </comment>
    <comment ref="AQ52" authorId="1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W52" authorId="1">
      <text>
        <r>
          <rPr>
            <sz val="8"/>
            <color indexed="81"/>
            <rFont val="Tahoma"/>
            <family val="2"/>
          </rPr>
          <t>Enter the amount in cell AW52 as a positive value. Place a minus sign in cell AV52.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6" authorId="1">
      <text>
        <r>
          <rPr>
            <sz val="8"/>
            <color indexed="81"/>
            <rFont val="Tahoma"/>
            <family val="2"/>
          </rPr>
          <t>Enter the amount in cell AN56 as a positive value. Place a minus sign in cell AM56.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K57" authorId="3">
      <text>
        <r>
          <rPr>
            <sz val="9"/>
            <color indexed="81"/>
            <rFont val="Tahoma"/>
            <family val="2"/>
          </rPr>
          <t>Enter amount from previous statement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Y58" authorId="3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64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BE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69" authorId="1">
      <text>
        <r>
          <rPr>
            <sz val="8"/>
            <color indexed="81"/>
            <rFont val="Tahoma"/>
            <family val="2"/>
          </rPr>
          <t>Enter the cash outflow here as a negative number.</t>
        </r>
      </text>
    </comment>
    <comment ref="BG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E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BB21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</rPr>
          <t>List the expenses in order of size, largest to smallest, with the exception of miscellaneous expense.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BB39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AK42" authorId="1">
      <text>
        <r>
          <rPr>
            <sz val="8"/>
            <color indexed="81"/>
            <rFont val="Tahoma"/>
            <family val="2"/>
          </rPr>
          <t>Enter the amount in cell AK42 as a positive value. Place a minus sign in cell AJ42.</t>
        </r>
      </text>
    </comment>
    <comment ref="AK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43" authorId="0">
      <text>
        <r>
          <rPr>
            <sz val="8"/>
            <color indexed="81"/>
            <rFont val="Tahoma"/>
          </rPr>
          <t xml:space="preserve">Enter this amount as a positive value.  </t>
        </r>
      </text>
    </comment>
    <comment ref="AK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0" authorId="1">
      <text>
        <r>
          <rPr>
            <sz val="8"/>
            <color indexed="81"/>
            <rFont val="Tahoma"/>
            <family val="2"/>
          </rPr>
          <t>Enter the amount in cell AE50 as a positive value. Place a minus sign in cell AD50.</t>
        </r>
      </text>
    </comment>
    <comment ref="AE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AH52" authorId="1">
      <text>
        <r>
          <rPr>
            <sz val="8"/>
            <color indexed="81"/>
            <rFont val="Tahoma"/>
            <family val="2"/>
          </rPr>
          <t>Enter the amount in cell AH52 as a positive value. Place a minus sign in cell AG52.</t>
        </r>
      </text>
    </comment>
    <comment ref="AQ52" authorId="1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W52" authorId="1">
      <text>
        <r>
          <rPr>
            <sz val="8"/>
            <color indexed="81"/>
            <rFont val="Tahoma"/>
            <family val="2"/>
          </rPr>
          <t>Enter the amount in cell AW52 as a positive value. Place a minus sign in cell AV52.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E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6" authorId="1">
      <text>
        <r>
          <rPr>
            <sz val="8"/>
            <color indexed="81"/>
            <rFont val="Tahoma"/>
            <family val="2"/>
          </rPr>
          <t>Enter the amount in cell AN56 as a positive value. Place a minus sign in cell AM56.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K57" authorId="3">
      <text>
        <r>
          <rPr>
            <sz val="9"/>
            <color indexed="81"/>
            <rFont val="Tahoma"/>
            <family val="2"/>
          </rPr>
          <t>Enter amount from previous statement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Y58" authorId="3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64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BE67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69" authorId="1">
      <text>
        <r>
          <rPr>
            <sz val="8"/>
            <color indexed="81"/>
            <rFont val="Tahoma"/>
            <family val="2"/>
          </rPr>
          <t>Enter the cash outflow here as a negative number.</t>
        </r>
      </text>
    </comment>
    <comment ref="BG72" authorId="1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E74" authorId="1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E75" authorId="1">
      <text>
        <r>
          <rPr>
            <sz val="8"/>
            <color indexed="81"/>
            <rFont val="Tahoma"/>
            <family val="2"/>
          </rPr>
          <t>Enter the cash outflow here.</t>
        </r>
      </text>
    </comment>
  </commentList>
</comments>
</file>

<file path=xl/sharedStrings.xml><?xml version="1.0" encoding="utf-8"?>
<sst xmlns="http://schemas.openxmlformats.org/spreadsheetml/2006/main" count="452" uniqueCount="118">
  <si>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</si>
  <si>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</si>
  <si>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</si>
  <si>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</si>
  <si>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</si>
  <si>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</si>
  <si>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</si>
  <si>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</si>
  <si>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</si>
  <si>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Balance Sheet</t>
  </si>
  <si>
    <t>Assets</t>
  </si>
  <si>
    <t>Liabilities</t>
  </si>
  <si>
    <t>Cash</t>
  </si>
  <si>
    <t>Accounts payable</t>
  </si>
  <si>
    <t>Supplies</t>
  </si>
  <si>
    <t>Total assets</t>
  </si>
  <si>
    <t>a.</t>
  </si>
  <si>
    <t>b.</t>
  </si>
  <si>
    <t>Bal.</t>
  </si>
  <si>
    <t>c.</t>
  </si>
  <si>
    <t>d.</t>
  </si>
  <si>
    <t>e.</t>
  </si>
  <si>
    <t>f.</t>
  </si>
  <si>
    <t>g.</t>
  </si>
  <si>
    <t>h.</t>
  </si>
  <si>
    <t>i.</t>
  </si>
  <si>
    <t>+</t>
  </si>
  <si>
    <t>-</t>
  </si>
  <si>
    <t>=</t>
  </si>
  <si>
    <t>Payable</t>
  </si>
  <si>
    <t>Accounts</t>
  </si>
  <si>
    <t>Land</t>
  </si>
  <si>
    <t>Expense</t>
  </si>
  <si>
    <t>Rent</t>
  </si>
  <si>
    <t>Misc.</t>
  </si>
  <si>
    <t>Miscellaneous expense</t>
  </si>
  <si>
    <t>Receivable</t>
  </si>
  <si>
    <t>j.</t>
  </si>
  <si>
    <t>k.</t>
  </si>
  <si>
    <t>l.</t>
  </si>
  <si>
    <t>Dry</t>
  </si>
  <si>
    <t>Cleaning</t>
  </si>
  <si>
    <t>Wages</t>
  </si>
  <si>
    <t>Truck</t>
  </si>
  <si>
    <t>Utilities</t>
  </si>
  <si>
    <t>Dry cleaning sales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</si>
  <si>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</si>
  <si>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</si>
  <si>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</si>
  <si>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</si>
  <si>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</si>
  <si>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</si>
  <si>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received from customers</t>
  </si>
  <si>
    <t>Cash flows from investing activities:</t>
  </si>
  <si>
    <t>Cash flows from financing activities:</t>
  </si>
  <si>
    <t>Purchase of land</t>
  </si>
  <si>
    <t>4.</t>
  </si>
  <si>
    <t>Expenses:</t>
  </si>
  <si>
    <t>3. a.</t>
  </si>
  <si>
    <t>Problem 1-5A</t>
  </si>
  <si>
    <t>Deduct cash payments for expenses and payments to creditors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</si>
  <si>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</si>
  <si>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</si>
  <si>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</si>
  <si>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</si>
  <si>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</si>
  <si>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</si>
  <si>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</si>
  <si>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</si>
  <si>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</si>
  <si>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</si>
  <si>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</si>
  <si>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</si>
  <si>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</si>
  <si>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</si>
  <si>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</si>
  <si>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</si>
  <si>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 asterisk (*) will appear to the right of incorrect entries in outlined answer cells.</t>
  </si>
  <si>
    <t>Revenue</t>
  </si>
  <si>
    <t>Utilities expense</t>
  </si>
  <si>
    <t>Accounts receivable</t>
  </si>
  <si>
    <t>Increase in cash</t>
  </si>
  <si>
    <t>Score:</t>
  </si>
  <si>
    <t>Enter the appropriate amounts/formulas in the answer cells, or select from the drop-down list. In part 2, place</t>
  </si>
  <si>
    <t>a plus sign or minus sign in the small box beside the amount. Row (a) has been completed as an example.</t>
  </si>
  <si>
    <t>Stock</t>
  </si>
  <si>
    <t>Retained Earnings</t>
  </si>
  <si>
    <t>Stockholders' Equity</t>
  </si>
  <si>
    <t>Retained</t>
  </si>
  <si>
    <t>Earnings</t>
  </si>
  <si>
    <t xml:space="preserve">Retained </t>
  </si>
  <si>
    <t>Dividends</t>
  </si>
  <si>
    <t>Retained Earnings Statement</t>
  </si>
  <si>
    <t>Plus dividends</t>
  </si>
  <si>
    <t>Less dividends</t>
  </si>
  <si>
    <t>Increase in retained earnings</t>
  </si>
  <si>
    <t>Decrease in retained earnings</t>
  </si>
  <si>
    <t>Total liabilities and stockholders' equity</t>
  </si>
  <si>
    <t>Total stockholders' equity</t>
  </si>
  <si>
    <t>Retained earnings</t>
  </si>
  <si>
    <t>Deduct cash dividends</t>
  </si>
  <si>
    <t>[Key code here]</t>
  </si>
  <si>
    <t>Enter a zero where you would otherwise leave an amount cell blank.</t>
  </si>
  <si>
    <t>D'LITE DRY CLEANERS</t>
  </si>
  <si>
    <t>Net income for July</t>
  </si>
  <si>
    <t>Net loss for July</t>
  </si>
  <si>
    <t>Net cash flows from operating activities</t>
  </si>
  <si>
    <t>Net cash flows from financing activities</t>
  </si>
  <si>
    <t>Common</t>
  </si>
  <si>
    <t>−</t>
  </si>
  <si>
    <t>July 31, 2016</t>
  </si>
  <si>
    <t>For the Month Ended July 31, 2016</t>
  </si>
  <si>
    <t>Retained earnings, July 1, 2016</t>
  </si>
  <si>
    <t>Retained earnings, July 31, 2016</t>
  </si>
  <si>
    <t>Cash balance, July 1, 2016</t>
  </si>
  <si>
    <t>Cash balance, July 31, 2016</t>
  </si>
  <si>
    <t>Common stock</t>
  </si>
  <si>
    <t>Cash received from issuing common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</si>
</sst>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sz val="8"/>
      <color indexed="81"/>
      <name val="Tahoma"/>
      <family val="2"/>
    </font>
    <font>
      <u/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23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0" applyFont="1"/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3" xfId="0" applyFill="1" applyBorder="1" applyAlignment="1">
      <alignment horizontal="center"/>
    </xf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9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  <protection locked="0"/>
    </xf>
    <xf numFmtId="3" fontId="0" fillId="4" borderId="12" xfId="0" applyNumberFormat="1" applyFill="1" applyBorder="1" applyAlignment="1" applyProtection="1">
      <alignment horizontal="center"/>
    </xf>
    <xf numFmtId="3" fontId="0" fillId="4" borderId="9" xfId="0" applyNumberFormat="1" applyFill="1" applyBorder="1" applyAlignment="1" applyProtection="1">
      <alignment horizontal="center"/>
    </xf>
    <xf numFmtId="41" fontId="0" fillId="3" borderId="4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3" fillId="2" borderId="5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4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11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0" fontId="0" fillId="3" borderId="5" xfId="0" applyFill="1" applyBorder="1" applyAlignment="1" applyProtection="1">
      <alignment horizontal="center"/>
      <protection locked="0"/>
    </xf>
    <xf numFmtId="41" fontId="0" fillId="3" borderId="16" xfId="0" applyNumberFormat="1" applyFill="1" applyBorder="1" applyProtection="1">
      <protection locked="0"/>
    </xf>
    <xf numFmtId="0" fontId="0" fillId="0" borderId="0" xfId="0" quotePrefix="1"/>
    <xf numFmtId="0" fontId="3" fillId="5" borderId="17" xfId="0" applyFont="1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6" fillId="0" borderId="0" xfId="0" applyFont="1"/>
    <xf numFmtId="0" fontId="0" fillId="0" borderId="19" xfId="0" applyBorder="1"/>
    <xf numFmtId="0" fontId="16" fillId="0" borderId="0" xfId="0" quotePrefix="1" applyFont="1"/>
    <xf numFmtId="9" fontId="0" fillId="0" borderId="19" xfId="1" applyFont="1" applyBorder="1"/>
    <xf numFmtId="0" fontId="16" fillId="0" borderId="5" xfId="0" applyFont="1" applyBorder="1"/>
    <xf numFmtId="0" fontId="2" fillId="4" borderId="5" xfId="0" applyFont="1" applyFill="1" applyBorder="1" applyAlignment="1">
      <alignment horizontal="center"/>
    </xf>
    <xf numFmtId="41" fontId="0" fillId="2" borderId="4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6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42" fontId="1" fillId="3" borderId="25" xfId="0" applyNumberFormat="1" applyFont="1" applyFill="1" applyBorder="1" applyProtection="1">
      <protection locked="0"/>
    </xf>
    <xf numFmtId="0" fontId="0" fillId="0" borderId="5" xfId="0" applyBorder="1"/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10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Protection="1"/>
    <xf numFmtId="41" fontId="0" fillId="4" borderId="3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0" fillId="4" borderId="26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4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2" xfId="0" applyFill="1" applyBorder="1" applyProtection="1"/>
    <xf numFmtId="0" fontId="0" fillId="2" borderId="0" xfId="0" applyFill="1" applyBorder="1" applyProtection="1"/>
    <xf numFmtId="42" fontId="0" fillId="3" borderId="4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 indent="1"/>
    </xf>
    <xf numFmtId="0" fontId="0" fillId="2" borderId="3" xfId="0" applyFill="1" applyBorder="1" applyProtection="1"/>
    <xf numFmtId="0" fontId="0" fillId="4" borderId="10" xfId="0" applyFill="1" applyBorder="1" applyProtection="1"/>
    <xf numFmtId="0" fontId="2" fillId="4" borderId="14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9" xfId="0" applyFill="1" applyBorder="1" applyAlignment="1" applyProtection="1"/>
    <xf numFmtId="41" fontId="1" fillId="3" borderId="16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10" xfId="0" applyFill="1" applyBorder="1" applyProtection="1"/>
    <xf numFmtId="0" fontId="0" fillId="2" borderId="5" xfId="0" applyFill="1" applyBorder="1" applyProtection="1"/>
    <xf numFmtId="0" fontId="0" fillId="2" borderId="11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6" xfId="0" applyNumberFormat="1" applyFill="1" applyBorder="1" applyProtection="1"/>
    <xf numFmtId="0" fontId="0" fillId="3" borderId="13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0" fontId="0" fillId="3" borderId="1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41" fontId="0" fillId="3" borderId="1" xfId="0" applyNumberFormat="1" applyFill="1" applyBorder="1" applyProtection="1"/>
    <xf numFmtId="41" fontId="1" fillId="3" borderId="23" xfId="0" applyNumberFormat="1" applyFont="1" applyFill="1" applyBorder="1" applyProtection="1"/>
    <xf numFmtId="0" fontId="0" fillId="2" borderId="0" xfId="0" applyFill="1" applyBorder="1" applyAlignment="1" applyProtection="1"/>
    <xf numFmtId="42" fontId="1" fillId="3" borderId="7" xfId="0" applyNumberFormat="1" applyFont="1" applyFill="1" applyBorder="1" applyProtection="1"/>
    <xf numFmtId="0" fontId="0" fillId="2" borderId="0" xfId="0" applyFill="1" applyBorder="1" applyAlignment="1" applyProtection="1">
      <alignment horizontal="left" indent="1"/>
    </xf>
    <xf numFmtId="42" fontId="1" fillId="3" borderId="24" xfId="0" applyNumberFormat="1" applyFont="1" applyFill="1" applyBorder="1" applyProtection="1"/>
    <xf numFmtId="41" fontId="0" fillId="3" borderId="7" xfId="0" applyNumberFormat="1" applyFill="1" applyBorder="1" applyProtection="1"/>
    <xf numFmtId="0" fontId="0" fillId="4" borderId="11" xfId="0" applyFill="1" applyBorder="1" applyProtection="1"/>
    <xf numFmtId="15" fontId="0" fillId="0" borderId="0" xfId="0" applyNumberFormat="1" applyProtection="1"/>
    <xf numFmtId="42" fontId="1" fillId="3" borderId="25" xfId="0" applyNumberFormat="1" applyFont="1" applyFill="1" applyBorder="1" applyProtection="1"/>
    <xf numFmtId="0" fontId="0" fillId="4" borderId="0" xfId="0" applyFill="1" applyBorder="1" applyAlignment="1" applyProtection="1">
      <alignment horizontal="right"/>
    </xf>
    <xf numFmtId="3" fontId="0" fillId="3" borderId="5" xfId="0" applyNumberFormat="1" applyFill="1" applyBorder="1" applyAlignment="1" applyProtection="1">
      <alignment horizontal="center"/>
    </xf>
    <xf numFmtId="3" fontId="0" fillId="4" borderId="0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42" fontId="1" fillId="3" borderId="27" xfId="0" applyNumberFormat="1" applyFont="1" applyFill="1" applyBorder="1" applyProtection="1"/>
    <xf numFmtId="0" fontId="3" fillId="2" borderId="28" xfId="0" applyFont="1" applyFill="1" applyBorder="1" applyAlignment="1" applyProtection="1">
      <alignment horizontal="left"/>
      <protection hidden="1"/>
    </xf>
    <xf numFmtId="0" fontId="2" fillId="0" borderId="0" xfId="0" applyFont="1" applyFill="1" applyProtection="1"/>
    <xf numFmtId="42" fontId="1" fillId="3" borderId="27" xfId="0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2" xfId="0" applyBorder="1"/>
    <xf numFmtId="0" fontId="3" fillId="0" borderId="17" xfId="0" applyFont="1" applyFill="1" applyBorder="1" applyAlignment="1" applyProtection="1">
      <alignment horizontal="left"/>
      <protection hidden="1"/>
    </xf>
    <xf numFmtId="0" fontId="14" fillId="3" borderId="1" xfId="0" applyFont="1" applyFill="1" applyBorder="1" applyAlignment="1" applyProtection="1">
      <alignment horizontal="left" indent="1"/>
    </xf>
    <xf numFmtId="0" fontId="0" fillId="4" borderId="0" xfId="0" quotePrefix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26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</xf>
    <xf numFmtId="0" fontId="0" fillId="3" borderId="29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0" fillId="3" borderId="31" xfId="0" applyFill="1" applyBorder="1" applyAlignment="1" applyProtection="1">
      <alignment horizontal="center"/>
      <protection locked="0"/>
    </xf>
    <xf numFmtId="0" fontId="2" fillId="2" borderId="32" xfId="0" applyFont="1" applyFill="1" applyBorder="1" applyAlignment="1" applyProtection="1">
      <alignment horizontal="center" vertical="center"/>
    </xf>
    <xf numFmtId="0" fontId="2" fillId="2" borderId="33" xfId="0" applyFont="1" applyFill="1" applyBorder="1" applyAlignment="1" applyProtection="1">
      <alignment horizontal="center" vertical="center"/>
    </xf>
    <xf numFmtId="0" fontId="2" fillId="2" borderId="34" xfId="0" applyFont="1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left" vertical="top" wrapText="1" indent="1"/>
      <protection locked="0"/>
    </xf>
    <xf numFmtId="0" fontId="0" fillId="3" borderId="38" xfId="0" applyFill="1" applyBorder="1" applyAlignment="1" applyProtection="1">
      <alignment horizontal="left" vertical="top" wrapText="1" indent="1"/>
      <protection locked="0"/>
    </xf>
    <xf numFmtId="0" fontId="20" fillId="4" borderId="0" xfId="0" quotePrefix="1" applyFont="1" applyFill="1" applyBorder="1" applyAlignment="1" applyProtection="1">
      <alignment horizontal="center"/>
    </xf>
    <xf numFmtId="15" fontId="0" fillId="3" borderId="29" xfId="0" quotePrefix="1" applyNumberFormat="1" applyFill="1" applyBorder="1" applyAlignment="1" applyProtection="1">
      <alignment horizontal="center"/>
      <protection locked="0"/>
    </xf>
    <xf numFmtId="15" fontId="0" fillId="3" borderId="30" xfId="0" quotePrefix="1" applyNumberFormat="1" applyFill="1" applyBorder="1" applyAlignment="1" applyProtection="1">
      <alignment horizontal="center"/>
      <protection locked="0"/>
    </xf>
    <xf numFmtId="15" fontId="0" fillId="3" borderId="31" xfId="0" quotePrefix="1" applyNumberFormat="1" applyFill="1" applyBorder="1" applyAlignment="1" applyProtection="1">
      <alignment horizontal="center"/>
      <protection locked="0"/>
    </xf>
    <xf numFmtId="0" fontId="17" fillId="2" borderId="39" xfId="0" applyFont="1" applyFill="1" applyBorder="1" applyAlignment="1" applyProtection="1">
      <alignment horizontal="center"/>
    </xf>
    <xf numFmtId="0" fontId="0" fillId="0" borderId="39" xfId="0" applyBorder="1" applyAlignment="1"/>
    <xf numFmtId="41" fontId="0" fillId="3" borderId="35" xfId="0" applyNumberForma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left"/>
      <protection locked="0"/>
    </xf>
    <xf numFmtId="0" fontId="0" fillId="0" borderId="37" xfId="0" applyBorder="1" applyAlignment="1" applyProtection="1">
      <alignment horizontal="left"/>
      <protection locked="0"/>
    </xf>
    <xf numFmtId="0" fontId="17" fillId="2" borderId="40" xfId="0" applyFont="1" applyFill="1" applyBorder="1" applyAlignment="1" applyProtection="1">
      <alignment horizontal="center"/>
    </xf>
    <xf numFmtId="0" fontId="0" fillId="0" borderId="40" xfId="0" applyBorder="1" applyAlignment="1"/>
    <xf numFmtId="0" fontId="2" fillId="4" borderId="14" xfId="0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4" fillId="7" borderId="2" xfId="0" applyNumberFormat="1" applyFont="1" applyFill="1" applyBorder="1" applyAlignment="1" applyProtection="1">
      <alignment horizontal="left" vertical="center"/>
    </xf>
    <xf numFmtId="0" fontId="14" fillId="7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5" fillId="8" borderId="2" xfId="0" applyNumberFormat="1" applyFont="1" applyFill="1" applyBorder="1" applyAlignment="1" applyProtection="1">
      <alignment horizontal="left" vertical="center"/>
    </xf>
    <xf numFmtId="0" fontId="15" fillId="8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/>
    </xf>
    <xf numFmtId="0" fontId="2" fillId="4" borderId="5" xfId="0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0" fillId="4" borderId="9" xfId="0" applyFill="1" applyBorder="1" applyAlignment="1" applyProtection="1">
      <alignment horizontal="center"/>
    </xf>
    <xf numFmtId="0" fontId="7" fillId="6" borderId="0" xfId="0" applyFont="1" applyFill="1" applyAlignment="1">
      <alignment horizontal="left"/>
    </xf>
    <xf numFmtId="0" fontId="0" fillId="0" borderId="0" xfId="0" applyAlignment="1"/>
    <xf numFmtId="49" fontId="0" fillId="3" borderId="44" xfId="0" applyNumberFormat="1" applyFill="1" applyBorder="1" applyAlignment="1" applyProtection="1">
      <alignment horizontal="left"/>
      <protection locked="0"/>
    </xf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2" xfId="0" applyBorder="1" applyAlignment="1" applyProtection="1">
      <protection locked="0"/>
    </xf>
    <xf numFmtId="0" fontId="0" fillId="0" borderId="43" xfId="0" applyBorder="1" applyAlignment="1" applyProtection="1">
      <protection locked="0"/>
    </xf>
    <xf numFmtId="9" fontId="9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41" fontId="0" fillId="3" borderId="41" xfId="0" applyNumberFormat="1" applyFill="1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0" fontId="2" fillId="4" borderId="5" xfId="0" applyFont="1" applyFill="1" applyBorder="1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12" fillId="6" borderId="2" xfId="0" applyNumberFormat="1" applyFont="1" applyFill="1" applyBorder="1" applyAlignment="1" applyProtection="1">
      <alignment horizontal="left" vertical="center" wrapText="1"/>
    </xf>
    <xf numFmtId="0" fontId="12" fillId="6" borderId="0" xfId="0" applyNumberFormat="1" applyFont="1" applyFill="1" applyBorder="1" applyAlignment="1" applyProtection="1">
      <alignment horizontal="left" vertical="center" wrapText="1"/>
    </xf>
    <xf numFmtId="0" fontId="0" fillId="0" borderId="39" xfId="0" applyBorder="1" applyAlignment="1" applyProtection="1"/>
    <xf numFmtId="0" fontId="0" fillId="0" borderId="40" xfId="0" applyBorder="1" applyAlignment="1" applyProtection="1"/>
    <xf numFmtId="41" fontId="0" fillId="3" borderId="35" xfId="0" applyNumberFormat="1" applyFill="1" applyBorder="1" applyAlignment="1" applyProtection="1">
      <alignment horizontal="left"/>
    </xf>
    <xf numFmtId="0" fontId="0" fillId="0" borderId="36" xfId="0" applyBorder="1" applyAlignment="1" applyProtection="1">
      <alignment horizontal="left"/>
    </xf>
    <xf numFmtId="0" fontId="0" fillId="0" borderId="37" xfId="0" applyBorder="1" applyAlignment="1" applyProtection="1">
      <alignment horizontal="left"/>
    </xf>
    <xf numFmtId="0" fontId="0" fillId="3" borderId="1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15" fontId="0" fillId="3" borderId="29" xfId="0" quotePrefix="1" applyNumberFormat="1" applyFill="1" applyBorder="1" applyAlignment="1" applyProtection="1">
      <alignment horizontal="center"/>
    </xf>
    <xf numFmtId="15" fontId="0" fillId="3" borderId="30" xfId="0" quotePrefix="1" applyNumberFormat="1" applyFill="1" applyBorder="1" applyAlignment="1" applyProtection="1">
      <alignment horizontal="center"/>
    </xf>
    <xf numFmtId="15" fontId="0" fillId="3" borderId="31" xfId="0" quotePrefix="1" applyNumberForma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0" fontId="0" fillId="3" borderId="29" xfId="0" applyFill="1" applyBorder="1" applyAlignment="1" applyProtection="1">
      <alignment horizontal="center"/>
    </xf>
    <xf numFmtId="0" fontId="0" fillId="3" borderId="30" xfId="0" applyFill="1" applyBorder="1" applyAlignment="1" applyProtection="1">
      <alignment horizontal="center"/>
    </xf>
    <xf numFmtId="0" fontId="0" fillId="3" borderId="31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0" fontId="0" fillId="3" borderId="38" xfId="0" applyFill="1" applyBorder="1" applyAlignment="1" applyProtection="1">
      <alignment horizontal="left" wrapText="1" indent="1"/>
    </xf>
    <xf numFmtId="41" fontId="0" fillId="3" borderId="41" xfId="0" applyNumberFormat="1" applyFill="1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0" fontId="0" fillId="0" borderId="43" xfId="0" applyBorder="1" applyAlignment="1" applyProtection="1">
      <alignment horizontal="center"/>
    </xf>
    <xf numFmtId="0" fontId="7" fillId="6" borderId="0" xfId="0" applyFont="1" applyFill="1" applyAlignment="1" applyProtection="1">
      <alignment horizontal="left"/>
    </xf>
    <xf numFmtId="49" fontId="0" fillId="3" borderId="44" xfId="0" applyNumberFormat="1" applyFill="1" applyBorder="1" applyAlignment="1" applyProtection="1">
      <alignment horizontal="left"/>
    </xf>
    <xf numFmtId="49" fontId="0" fillId="3" borderId="42" xfId="0" applyNumberFormat="1" applyFill="1" applyBorder="1" applyAlignment="1" applyProtection="1">
      <alignment horizontal="left"/>
    </xf>
    <xf numFmtId="0" fontId="0" fillId="0" borderId="42" xfId="0" applyBorder="1" applyAlignment="1" applyProtection="1"/>
    <xf numFmtId="0" fontId="0" fillId="0" borderId="43" xfId="0" applyBorder="1" applyAlignment="1" applyProtection="1"/>
    <xf numFmtId="9" fontId="9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298" name="AutoShape 106"/>
        <xdr:cNvSpPr>
          <a:spLocks/>
        </xdr:cNvSpPr>
      </xdr:nvSpPr>
      <xdr:spPr bwMode="auto">
        <a:xfrm rot="-54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496" name="AutoShape 152"/>
        <xdr:cNvSpPr>
          <a:spLocks/>
        </xdr:cNvSpPr>
      </xdr:nvSpPr>
      <xdr:spPr bwMode="auto">
        <a:xfrm rot="-5400000">
          <a:off x="2266950" y="2486025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Y106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17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17" customWidth="1"/>
    <col min="13" max="13" width="8.85546875" customWidth="1"/>
    <col min="14" max="14" width="2.140625" customWidth="1"/>
    <col min="15" max="15" width="2.140625" style="17" customWidth="1"/>
    <col min="16" max="16" width="8.85546875" bestFit="1" customWidth="1"/>
    <col min="17" max="17" width="2.140625" customWidth="1"/>
    <col min="18" max="18" width="2.140625" style="17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710937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1" max="61" width="5.7109375" customWidth="1"/>
    <col min="62" max="62" width="4.7109375" customWidth="1"/>
    <col min="63" max="63" width="9.7109375" customWidth="1"/>
    <col min="64" max="64" width="3.7109375" customWidth="1"/>
    <col min="65" max="65" width="10.7109375" customWidth="1"/>
    <col min="66" max="66" width="3.7109375" customWidth="1"/>
    <col min="69" max="69" width="7.85546875" customWidth="1"/>
    <col min="71" max="71" width="9.140625" hidden="1" customWidth="1"/>
    <col min="77" max="77" width="9.140625" hidden="1" customWidth="1"/>
  </cols>
  <sheetData>
    <row r="1" spans="1:77" ht="19.5" x14ac:dyDescent="0.4">
      <c r="A1" s="213" t="s">
        <v>59</v>
      </c>
      <c r="B1" s="213"/>
      <c r="C1" s="213"/>
      <c r="D1" s="213"/>
      <c r="E1" s="213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S1" s="70"/>
      <c r="T1" s="70"/>
      <c r="U1" s="70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Y1" s="72" t="s">
        <v>66</v>
      </c>
    </row>
    <row r="2" spans="1:77" ht="15" customHeight="1" thickBot="1" x14ac:dyDescent="0.25">
      <c r="A2" s="225" t="s">
        <v>0</v>
      </c>
      <c r="B2" s="226"/>
      <c r="C2" s="227"/>
      <c r="D2" s="215"/>
      <c r="E2" s="216"/>
      <c r="F2" s="216"/>
      <c r="G2" s="216"/>
      <c r="H2" s="217"/>
      <c r="I2" s="217"/>
      <c r="J2" s="217"/>
      <c r="K2" s="217"/>
      <c r="L2" s="217"/>
      <c r="M2" s="217"/>
      <c r="N2" s="217"/>
      <c r="O2" s="217"/>
      <c r="P2" s="217"/>
      <c r="Q2" s="218"/>
      <c r="S2" s="70"/>
      <c r="T2" s="70"/>
      <c r="U2" s="70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Y2" s="73">
        <f>COUNTIF(A14:BN81,"~*")</f>
        <v>0</v>
      </c>
    </row>
    <row r="3" spans="1:77" ht="15" customHeight="1" thickTop="1" x14ac:dyDescent="0.2">
      <c r="A3" s="225" t="s">
        <v>1</v>
      </c>
      <c r="B3" s="226"/>
      <c r="C3" s="227"/>
      <c r="D3" s="215"/>
      <c r="E3" s="216"/>
      <c r="F3" s="216"/>
      <c r="G3" s="216"/>
      <c r="H3" s="217"/>
      <c r="I3" s="217"/>
      <c r="J3" s="217"/>
      <c r="K3" s="217"/>
      <c r="L3" s="217"/>
      <c r="M3" s="217"/>
      <c r="N3" s="217"/>
      <c r="O3" s="217"/>
      <c r="P3" s="217"/>
      <c r="Q3" s="218"/>
      <c r="S3" s="70"/>
      <c r="T3" s="70"/>
      <c r="U3" s="70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Y3" s="72" t="s">
        <v>67</v>
      </c>
    </row>
    <row r="4" spans="1:77" ht="12.95" customHeight="1" thickBot="1" x14ac:dyDescent="0.3">
      <c r="A4" s="91"/>
      <c r="B4" s="92"/>
      <c r="C4" s="92"/>
      <c r="L4"/>
      <c r="O4"/>
      <c r="S4" s="70"/>
      <c r="T4" s="70"/>
      <c r="U4" s="70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Y4" s="73">
        <f>COUNTIF(A14:BN81,"  ")</f>
        <v>423</v>
      </c>
    </row>
    <row r="5" spans="1:77" ht="15" customHeight="1" thickTop="1" x14ac:dyDescent="0.2">
      <c r="A5" s="71" t="str">
        <f>IF(Sol!D5="OFF","     ","Score:")</f>
        <v>Score:</v>
      </c>
      <c r="B5" s="92"/>
      <c r="C5" s="93"/>
      <c r="D5" s="219">
        <f>IF(Sol!D5="OFF","",BY10)</f>
        <v>0</v>
      </c>
      <c r="E5" s="220"/>
      <c r="F5" s="220"/>
      <c r="G5" s="220"/>
      <c r="H5" s="220"/>
      <c r="I5" s="220"/>
      <c r="J5" s="220"/>
      <c r="K5" s="220"/>
      <c r="L5" s="220"/>
      <c r="M5" s="220"/>
      <c r="N5" s="90"/>
      <c r="O5" s="90"/>
      <c r="P5" s="90"/>
      <c r="S5" s="70"/>
      <c r="T5" s="70"/>
      <c r="U5" s="70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Y5" s="74" t="s">
        <v>68</v>
      </c>
    </row>
    <row r="6" spans="1:77" ht="12.95" customHeight="1" thickBot="1" x14ac:dyDescent="0.25">
      <c r="A6" s="92"/>
      <c r="B6" s="92"/>
      <c r="C6" s="92"/>
      <c r="L6"/>
      <c r="O6"/>
      <c r="S6" s="70"/>
      <c r="T6" s="70"/>
      <c r="U6" s="70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8"/>
      <c r="BF6" s="98"/>
      <c r="BG6" s="98"/>
      <c r="BH6" s="98"/>
      <c r="BI6" s="98"/>
      <c r="BJ6" s="92"/>
      <c r="BK6" s="92"/>
      <c r="BL6" s="92"/>
      <c r="BM6" s="92"/>
      <c r="BY6" s="73">
        <f>COUNTIF(A14:BN81," ")</f>
        <v>0</v>
      </c>
    </row>
    <row r="7" spans="1:77" ht="15" customHeight="1" thickTop="1" x14ac:dyDescent="0.2">
      <c r="A7" s="94" t="s">
        <v>62</v>
      </c>
      <c r="B7" s="92"/>
      <c r="C7" s="92"/>
      <c r="D7" s="209" t="s">
        <v>101</v>
      </c>
      <c r="E7" s="206"/>
      <c r="F7" s="206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2"/>
      <c r="BA7" s="100"/>
      <c r="BB7" s="92"/>
      <c r="BC7" s="92"/>
      <c r="BD7" s="101"/>
      <c r="BE7" s="171" t="str">
        <f>IF(Q7="","",Q7)</f>
        <v/>
      </c>
      <c r="BF7" s="171"/>
      <c r="BG7" s="171"/>
      <c r="BH7" s="171"/>
      <c r="BI7" s="171"/>
      <c r="BJ7" s="16"/>
      <c r="BK7" s="92"/>
      <c r="BL7" s="92"/>
      <c r="BM7" s="92"/>
      <c r="BY7" s="72" t="s">
        <v>69</v>
      </c>
    </row>
    <row r="8" spans="1:77" ht="15" customHeight="1" thickBot="1" x14ac:dyDescent="0.25">
      <c r="A8" s="228" t="s">
        <v>63</v>
      </c>
      <c r="B8" s="229"/>
      <c r="C8" s="229"/>
      <c r="D8" s="229"/>
      <c r="E8" s="229"/>
      <c r="F8" s="229"/>
      <c r="G8" s="229"/>
      <c r="H8" s="229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2"/>
      <c r="BA8" s="92"/>
      <c r="BB8" s="92"/>
      <c r="BC8" s="92"/>
      <c r="BD8" s="101"/>
      <c r="BE8" s="171" t="str">
        <f>IF(Q8="","",Q8)</f>
        <v/>
      </c>
      <c r="BF8" s="171"/>
      <c r="BG8" s="171"/>
      <c r="BH8" s="171"/>
      <c r="BI8" s="171"/>
      <c r="BJ8" s="16"/>
      <c r="BK8" s="92"/>
      <c r="BL8" s="92"/>
      <c r="BM8" s="92"/>
      <c r="BY8" s="73">
        <f>BY2+BY4+BY6</f>
        <v>423</v>
      </c>
    </row>
    <row r="9" spans="1:77" ht="15" customHeight="1" thickTop="1" x14ac:dyDescent="0.2">
      <c r="A9" s="204" t="s">
        <v>64</v>
      </c>
      <c r="B9" s="205"/>
      <c r="C9" s="205"/>
      <c r="D9" s="205"/>
      <c r="E9" s="205"/>
      <c r="F9" s="205"/>
      <c r="G9" s="205"/>
      <c r="H9" s="205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Y9" s="72" t="s">
        <v>70</v>
      </c>
    </row>
    <row r="10" spans="1:77" ht="15" customHeight="1" thickBot="1" x14ac:dyDescent="0.25">
      <c r="A10" s="207" t="s">
        <v>65</v>
      </c>
      <c r="B10" s="208"/>
      <c r="C10" s="208"/>
      <c r="D10" s="208"/>
      <c r="E10" s="208"/>
      <c r="F10" s="208"/>
      <c r="G10" s="208"/>
      <c r="H10" s="208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Y10" s="75">
        <f>(BY8-BY4-BY2)/BY8</f>
        <v>0</v>
      </c>
    </row>
    <row r="11" spans="1:77" ht="15" customHeight="1" thickTop="1" x14ac:dyDescent="0.2">
      <c r="A11" s="95" t="s">
        <v>83</v>
      </c>
      <c r="B11" s="92"/>
      <c r="C11" s="96"/>
      <c r="D11" s="92"/>
      <c r="E11" s="92"/>
      <c r="F11" s="92"/>
      <c r="G11" s="92"/>
      <c r="H11" s="92"/>
      <c r="I11" s="92"/>
      <c r="J11" s="92"/>
      <c r="K11" s="92"/>
      <c r="L11" s="96"/>
      <c r="M11" s="92"/>
      <c r="N11" s="92"/>
      <c r="O11" s="96"/>
      <c r="P11" s="92"/>
      <c r="Q11" s="92"/>
      <c r="R11" s="96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Y11" t="s">
        <v>71</v>
      </c>
    </row>
    <row r="12" spans="1:77" ht="12.95" customHeight="1" x14ac:dyDescent="0.2">
      <c r="A12" s="95" t="s">
        <v>84</v>
      </c>
      <c r="B12" s="92"/>
      <c r="C12" s="96"/>
      <c r="D12" s="92"/>
      <c r="E12" s="92"/>
      <c r="F12" s="92"/>
      <c r="G12" s="92"/>
      <c r="H12" s="92"/>
      <c r="I12" s="92"/>
      <c r="J12" s="92"/>
      <c r="K12" s="92"/>
      <c r="L12" s="96"/>
      <c r="M12" s="92"/>
      <c r="N12" s="92"/>
      <c r="O12" s="96"/>
      <c r="P12" s="92"/>
      <c r="Q12" s="92"/>
      <c r="R12" s="96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Y12" t="s">
        <v>72</v>
      </c>
    </row>
    <row r="13" spans="1:77" ht="12.95" customHeight="1" x14ac:dyDescent="0.2">
      <c r="A13" s="95" t="str">
        <f>IF(Sol!D5="OFF","     ","An asterisk (*) will appear to the right of incorrect entries in outlined answer cells.  ")</f>
        <v xml:space="preserve">An asterisk (*) will appear to the right of incorrect entries in outlined answer cells.  </v>
      </c>
      <c r="B13" s="92"/>
      <c r="C13" s="96"/>
      <c r="D13" s="15"/>
      <c r="E13" s="15"/>
      <c r="F13" s="15"/>
      <c r="G13" s="15"/>
      <c r="H13" s="15"/>
      <c r="I13" s="15"/>
      <c r="J13" s="15"/>
      <c r="K13" s="15"/>
      <c r="L13" s="97"/>
      <c r="M13" s="15"/>
      <c r="N13" s="15"/>
      <c r="O13" s="97"/>
      <c r="P13" s="15"/>
      <c r="Q13" s="15"/>
      <c r="R13" s="97"/>
      <c r="S13" s="15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Y13" t="s">
        <v>73</v>
      </c>
    </row>
    <row r="14" spans="1:77" ht="12.95" customHeight="1" x14ac:dyDescent="0.2">
      <c r="A14" s="95" t="s">
        <v>102</v>
      </c>
      <c r="B14" s="92"/>
      <c r="C14" s="96"/>
      <c r="D14" s="92"/>
      <c r="E14" s="92"/>
      <c r="F14" s="92"/>
      <c r="G14" s="92"/>
      <c r="H14" s="92"/>
      <c r="I14" s="92"/>
      <c r="J14" s="92"/>
      <c r="K14" s="92"/>
      <c r="L14" s="96"/>
      <c r="M14" s="92"/>
      <c r="N14" s="92"/>
      <c r="O14" s="96"/>
      <c r="P14" s="92"/>
      <c r="Q14" s="92"/>
      <c r="R14" s="96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Y14" s="72" t="s">
        <v>74</v>
      </c>
    </row>
    <row r="15" spans="1:77" ht="15" customHeight="1" x14ac:dyDescent="0.2">
      <c r="B15" s="92"/>
      <c r="C15" s="96"/>
      <c r="D15" s="92"/>
      <c r="E15" s="92"/>
      <c r="F15" s="92"/>
      <c r="G15" s="92"/>
      <c r="H15" s="92"/>
      <c r="I15" s="92"/>
      <c r="J15" s="92"/>
      <c r="K15" s="92"/>
      <c r="L15" s="96"/>
      <c r="M15" s="92"/>
      <c r="N15" s="92"/>
      <c r="O15" s="96"/>
      <c r="P15" s="92"/>
      <c r="Q15" s="92"/>
      <c r="R15" s="96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Y15" s="72" t="s">
        <v>75</v>
      </c>
    </row>
    <row r="16" spans="1:77" ht="15" customHeight="1" x14ac:dyDescent="0.2">
      <c r="A16" s="105" t="s">
        <v>7</v>
      </c>
      <c r="B16" s="22"/>
      <c r="C16" s="23"/>
      <c r="D16" s="24"/>
      <c r="E16" s="24"/>
      <c r="F16" s="23"/>
      <c r="G16" s="24"/>
      <c r="H16" s="24"/>
      <c r="I16" s="23"/>
      <c r="J16" s="24"/>
      <c r="K16" s="24"/>
      <c r="L16" s="23"/>
      <c r="M16" s="24"/>
      <c r="N16" s="24"/>
      <c r="O16" s="23"/>
      <c r="P16" s="24"/>
      <c r="Q16" s="24"/>
      <c r="R16" s="23"/>
      <c r="S16" s="110"/>
      <c r="T16" s="109"/>
      <c r="U16" s="37"/>
      <c r="V16" s="110"/>
      <c r="W16" s="111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Y16" s="76" t="s">
        <v>76</v>
      </c>
    </row>
    <row r="17" spans="1:75" ht="15" customHeight="1" x14ac:dyDescent="0.2">
      <c r="A17" s="1"/>
      <c r="B17" s="25"/>
      <c r="C17" s="19"/>
      <c r="D17" s="224" t="s">
        <v>10</v>
      </c>
      <c r="E17" s="224"/>
      <c r="F17" s="224"/>
      <c r="G17" s="224"/>
      <c r="H17" s="224"/>
      <c r="I17" s="224"/>
      <c r="J17" s="224"/>
      <c r="K17" s="224"/>
      <c r="L17" s="224"/>
      <c r="M17" s="224"/>
      <c r="N17" s="19"/>
      <c r="O17" s="19" t="s">
        <v>28</v>
      </c>
      <c r="P17" s="77" t="s">
        <v>11</v>
      </c>
      <c r="Q17" s="19" t="s">
        <v>26</v>
      </c>
      <c r="R17" s="19"/>
      <c r="S17" s="210" t="s">
        <v>87</v>
      </c>
      <c r="T17" s="211"/>
      <c r="U17" s="211"/>
      <c r="V17" s="211"/>
      <c r="W17" s="10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</row>
    <row r="18" spans="1:75" ht="15" customHeight="1" x14ac:dyDescent="0.2">
      <c r="A18" s="1"/>
      <c r="B18" s="25"/>
      <c r="C18" s="19"/>
      <c r="D18" s="27"/>
      <c r="E18" s="27"/>
      <c r="F18" s="19"/>
      <c r="G18" s="27" t="s">
        <v>30</v>
      </c>
      <c r="H18" s="27"/>
      <c r="I18" s="19"/>
      <c r="J18" s="27"/>
      <c r="K18" s="27"/>
      <c r="L18" s="19"/>
      <c r="M18" s="27"/>
      <c r="N18" s="27"/>
      <c r="O18" s="19"/>
      <c r="P18" s="19" t="s">
        <v>30</v>
      </c>
      <c r="Q18" s="19"/>
      <c r="R18" s="19"/>
      <c r="S18" s="34" t="s">
        <v>108</v>
      </c>
      <c r="T18" s="34"/>
      <c r="U18" s="34"/>
      <c r="V18" s="34" t="s">
        <v>88</v>
      </c>
      <c r="W18" s="10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</row>
    <row r="19" spans="1:75" ht="15" customHeight="1" x14ac:dyDescent="0.2">
      <c r="A19" s="1"/>
      <c r="B19" s="25"/>
      <c r="C19" s="19"/>
      <c r="D19" s="19" t="s">
        <v>12</v>
      </c>
      <c r="E19" s="49" t="s">
        <v>26</v>
      </c>
      <c r="F19" s="49"/>
      <c r="G19" s="19" t="s">
        <v>36</v>
      </c>
      <c r="H19" s="49"/>
      <c r="I19" s="49" t="s">
        <v>26</v>
      </c>
      <c r="J19" s="19" t="s">
        <v>14</v>
      </c>
      <c r="K19" s="49"/>
      <c r="L19" s="49" t="s">
        <v>26</v>
      </c>
      <c r="M19" s="19" t="s">
        <v>31</v>
      </c>
      <c r="N19" s="49"/>
      <c r="O19" s="49" t="s">
        <v>28</v>
      </c>
      <c r="P19" s="19" t="s">
        <v>29</v>
      </c>
      <c r="Q19" s="19" t="s">
        <v>26</v>
      </c>
      <c r="R19" s="19"/>
      <c r="S19" s="34" t="s">
        <v>85</v>
      </c>
      <c r="T19" s="172" t="s">
        <v>26</v>
      </c>
      <c r="U19" s="172"/>
      <c r="V19" s="34" t="s">
        <v>89</v>
      </c>
      <c r="W19" s="102"/>
      <c r="X19" s="92"/>
      <c r="Y19" s="92"/>
      <c r="Z19" s="92"/>
      <c r="AA19" s="92"/>
      <c r="AB19" s="92"/>
      <c r="BA19" s="107" t="s">
        <v>58</v>
      </c>
      <c r="BB19" s="173" t="s">
        <v>103</v>
      </c>
      <c r="BC19" s="174"/>
      <c r="BD19" s="174"/>
      <c r="BE19" s="174"/>
      <c r="BF19" s="174"/>
      <c r="BG19" s="174"/>
      <c r="BH19" s="175"/>
      <c r="BI19" s="92"/>
      <c r="BJ19" s="92"/>
      <c r="BK19" s="92"/>
      <c r="BL19" s="92"/>
      <c r="BM19" s="92"/>
      <c r="BN19" s="92"/>
    </row>
    <row r="20" spans="1:75" ht="15" customHeight="1" x14ac:dyDescent="0.2">
      <c r="A20" s="1"/>
      <c r="B20" s="25"/>
      <c r="C20" s="19"/>
      <c r="D20" s="27"/>
      <c r="E20" s="27"/>
      <c r="F20" s="19"/>
      <c r="G20" s="27"/>
      <c r="H20" s="27"/>
      <c r="I20" s="19"/>
      <c r="J20" s="27"/>
      <c r="K20" s="27"/>
      <c r="L20" s="19"/>
      <c r="M20" s="27"/>
      <c r="N20" s="27"/>
      <c r="O20" s="19"/>
      <c r="P20" s="27"/>
      <c r="Q20" s="27"/>
      <c r="R20" s="19"/>
      <c r="S20" s="34"/>
      <c r="T20" s="33"/>
      <c r="U20" s="34"/>
      <c r="V20" s="34" t="s">
        <v>90</v>
      </c>
      <c r="W20" s="103"/>
      <c r="X20" s="92"/>
      <c r="Y20" s="92"/>
      <c r="Z20" s="92"/>
      <c r="AA20" s="92"/>
      <c r="AB20" s="92"/>
      <c r="BA20" s="107"/>
      <c r="BB20" s="176" t="s">
        <v>2</v>
      </c>
      <c r="BC20" s="177"/>
      <c r="BD20" s="177"/>
      <c r="BE20" s="177"/>
      <c r="BF20" s="177"/>
      <c r="BG20" s="177"/>
      <c r="BH20" s="178"/>
      <c r="BI20" s="92"/>
      <c r="BJ20" s="92"/>
      <c r="BK20" s="92"/>
      <c r="BL20" s="92"/>
      <c r="BM20" s="92"/>
      <c r="BN20" s="92"/>
      <c r="BS20" s="63" t="s">
        <v>110</v>
      </c>
    </row>
    <row r="21" spans="1:75" ht="15" customHeight="1" x14ac:dyDescent="0.2">
      <c r="A21" s="1"/>
      <c r="B21" s="25"/>
      <c r="C21" s="19"/>
      <c r="D21" s="41"/>
      <c r="E21" s="36" t="str">
        <f>IF(Sol!$D$5="OFF","",IF(D21="","  ",IF(AND(D21&lt;&gt;"",D21&lt;&gt;Sol!D21),"*"," ")))</f>
        <v xml:space="preserve">  </v>
      </c>
      <c r="F21" s="34" t="s">
        <v>26</v>
      </c>
      <c r="G21" s="41"/>
      <c r="H21" s="36" t="str">
        <f>IF(Sol!$D$5="OFF","",IF(G21="","  ",IF(AND(G21&lt;&gt;"",G21&lt;&gt;Sol!G21),"*"," ")))</f>
        <v xml:space="preserve">  </v>
      </c>
      <c r="I21" s="34" t="s">
        <v>26</v>
      </c>
      <c r="J21" s="41"/>
      <c r="K21" s="36" t="str">
        <f>IF(Sol!$D$5="OFF","",IF(J21="","  ",IF(AND(J21&lt;&gt;"",J21&lt;&gt;Sol!J21),"*"," ")))</f>
        <v xml:space="preserve">  </v>
      </c>
      <c r="L21" s="34" t="s">
        <v>26</v>
      </c>
      <c r="M21" s="41"/>
      <c r="N21" s="36" t="str">
        <f>IF(Sol!$D$5="OFF","",IF(M21="","  ",IF(AND(M21&lt;&gt;"",M21&lt;&gt;Sol!M21),"*"," ")))</f>
        <v xml:space="preserve">  </v>
      </c>
      <c r="O21" s="34" t="s">
        <v>28</v>
      </c>
      <c r="P21" s="41"/>
      <c r="Q21" s="36" t="str">
        <f>IF(Sol!$D$5="OFF","",IF(P21="","  ",IF(AND(P21&lt;&gt;"",P21&lt;&gt;Sol!P21),"*"," ")))</f>
        <v xml:space="preserve">  </v>
      </c>
      <c r="R21" s="34" t="s">
        <v>26</v>
      </c>
      <c r="S21" s="41"/>
      <c r="T21" s="36" t="str">
        <f>IF(Sol!$D$5="OFF","",IF(S21="","  ",IF(AND(S21&lt;&gt;"",S21&lt;&gt;Sol!S21),"*"," ")))</f>
        <v xml:space="preserve">  </v>
      </c>
      <c r="U21" s="34" t="s">
        <v>26</v>
      </c>
      <c r="V21" s="34" t="s">
        <v>89</v>
      </c>
      <c r="W21" s="104"/>
      <c r="X21" s="92"/>
      <c r="Y21" s="92"/>
      <c r="Z21" s="92"/>
      <c r="AA21" s="92"/>
      <c r="AB21" s="92"/>
      <c r="BA21" s="92"/>
      <c r="BB21" s="179"/>
      <c r="BC21" s="180"/>
      <c r="BD21" s="180"/>
      <c r="BE21" s="180"/>
      <c r="BF21" s="180"/>
      <c r="BG21" s="180"/>
      <c r="BH21" s="181"/>
      <c r="BI21" s="167" t="str">
        <f>IF(Sol!$D$5="OFF","",IF(BB21="","  ",IF(AND(BB21&lt;&gt;"",BB21&lt;&gt;Sol!BB21),"*"," ")))</f>
        <v xml:space="preserve">  </v>
      </c>
      <c r="BJ21" s="98"/>
      <c r="BK21" s="92"/>
      <c r="BL21" s="92"/>
      <c r="BM21" s="92"/>
      <c r="BN21" s="92"/>
      <c r="BS21" t="s">
        <v>111</v>
      </c>
    </row>
    <row r="22" spans="1:75" ht="20.100000000000001" customHeight="1" x14ac:dyDescent="0.2">
      <c r="A22" s="1"/>
      <c r="B22" s="25"/>
      <c r="C22" s="19"/>
      <c r="D22" s="42"/>
      <c r="E22" s="27"/>
      <c r="F22" s="34"/>
      <c r="G22" s="42"/>
      <c r="H22" s="43"/>
      <c r="I22" s="44"/>
      <c r="J22" s="43"/>
      <c r="K22" s="27"/>
      <c r="L22" s="34"/>
      <c r="M22" s="42"/>
      <c r="N22" s="33"/>
      <c r="O22" s="34"/>
      <c r="P22" s="42"/>
      <c r="Q22" s="27"/>
      <c r="R22" s="34"/>
      <c r="S22" s="34"/>
      <c r="T22" s="33"/>
      <c r="U22" s="34"/>
      <c r="V22" s="34"/>
      <c r="W22" s="104"/>
      <c r="X22" s="92"/>
      <c r="Y22" s="92"/>
      <c r="Z22" s="92"/>
      <c r="AA22" s="92"/>
      <c r="AB22" s="92"/>
      <c r="BA22" s="92"/>
      <c r="BB22" s="2"/>
      <c r="BC22" s="3"/>
      <c r="BD22" s="3"/>
      <c r="BE22" s="3"/>
      <c r="BF22" s="3"/>
      <c r="BG22" s="3"/>
      <c r="BH22" s="4"/>
      <c r="BI22" s="92"/>
      <c r="BJ22" s="92"/>
      <c r="BK22" s="92"/>
      <c r="BL22" s="92"/>
      <c r="BM22" s="92"/>
      <c r="BN22" s="92"/>
    </row>
    <row r="23" spans="1:75" ht="15" customHeight="1" x14ac:dyDescent="0.2">
      <c r="A23" s="1"/>
      <c r="B23" s="25"/>
      <c r="C23" s="19"/>
      <c r="D23" s="42"/>
      <c r="E23" s="27"/>
      <c r="F23" s="34"/>
      <c r="G23" s="42"/>
      <c r="H23" s="221"/>
      <c r="I23" s="222"/>
      <c r="J23" s="223"/>
      <c r="K23" s="36" t="str">
        <f>IF(Sol!$D$5="OFF","",IF(H23="","  ",IF(AND(H23&lt;&gt;"",H23&lt;&gt;Sol!H23),"*"," ")))</f>
        <v xml:space="preserve">  </v>
      </c>
      <c r="L23" s="34"/>
      <c r="M23" s="42"/>
      <c r="N23" s="33"/>
      <c r="O23" s="34" t="s">
        <v>28</v>
      </c>
      <c r="P23" s="41"/>
      <c r="Q23" s="36" t="str">
        <f>IF(Sol!$D$5="OFF","",IF(P23="","  ",IF(AND(P23&lt;&gt;"",P23&lt;&gt;Sol!P23),"*"," ")))</f>
        <v xml:space="preserve">  </v>
      </c>
      <c r="R23" s="34" t="s">
        <v>26</v>
      </c>
      <c r="S23" s="122" t="s">
        <v>86</v>
      </c>
      <c r="T23" s="36"/>
      <c r="U23" s="34"/>
      <c r="V23" s="34"/>
      <c r="W23" s="104"/>
      <c r="X23" s="92"/>
      <c r="Y23" s="92"/>
      <c r="Z23" s="92"/>
      <c r="AA23" s="92"/>
      <c r="AB23" s="92"/>
      <c r="BA23" s="92"/>
      <c r="BB23" s="119"/>
      <c r="BC23" s="120" t="s">
        <v>45</v>
      </c>
      <c r="BD23" s="120"/>
      <c r="BE23" s="120"/>
      <c r="BF23" s="120"/>
      <c r="BG23" s="5"/>
      <c r="BH23" s="68" t="str">
        <f>IF(Sol!$D$5="OFF","",IF(BG23="","  ",IF(AND(BG23&lt;&gt;"",BG23&lt;&gt;Sol!BG23),"*"," ")))</f>
        <v xml:space="preserve">  </v>
      </c>
      <c r="BI23" s="92"/>
      <c r="BJ23" s="92"/>
      <c r="BK23" s="92"/>
      <c r="BL23" s="92"/>
      <c r="BM23" s="92"/>
      <c r="BN23" s="92"/>
    </row>
    <row r="24" spans="1:75" ht="15" customHeight="1" x14ac:dyDescent="0.2">
      <c r="A24" s="1"/>
      <c r="B24" s="25"/>
      <c r="C24" s="19"/>
      <c r="D24" s="42"/>
      <c r="E24" s="27"/>
      <c r="F24" s="34"/>
      <c r="G24" s="42"/>
      <c r="H24" s="36" t="s">
        <v>3</v>
      </c>
      <c r="I24" s="34"/>
      <c r="J24" s="42"/>
      <c r="K24" s="36" t="s">
        <v>3</v>
      </c>
      <c r="L24" s="34"/>
      <c r="M24" s="42"/>
      <c r="N24" s="33"/>
      <c r="O24" s="34"/>
      <c r="P24" s="42"/>
      <c r="Q24" s="27"/>
      <c r="R24" s="34"/>
      <c r="S24" s="34"/>
      <c r="T24" s="33"/>
      <c r="U24" s="34"/>
      <c r="V24" s="34"/>
      <c r="W24" s="104"/>
      <c r="X24" s="92"/>
      <c r="Y24" s="92"/>
      <c r="Z24" s="92"/>
      <c r="AA24" s="92"/>
      <c r="AB24" s="92"/>
      <c r="BA24" s="92"/>
      <c r="BB24" s="119"/>
      <c r="BC24" s="120" t="s">
        <v>57</v>
      </c>
      <c r="BD24" s="120"/>
      <c r="BE24" s="120"/>
      <c r="BF24" s="120"/>
      <c r="BG24" s="120"/>
      <c r="BH24" s="6"/>
      <c r="BI24" s="92"/>
      <c r="BJ24" s="92"/>
      <c r="BK24" s="92"/>
      <c r="BL24" s="92"/>
      <c r="BM24" s="92"/>
      <c r="BN24" s="92"/>
      <c r="BS24" t="s">
        <v>46</v>
      </c>
    </row>
    <row r="25" spans="1:75" ht="15" customHeight="1" x14ac:dyDescent="0.2">
      <c r="A25" s="1"/>
      <c r="B25" s="25"/>
      <c r="C25" s="34"/>
      <c r="D25" s="42"/>
      <c r="E25" s="36" t="s">
        <v>3</v>
      </c>
      <c r="F25" s="34"/>
      <c r="G25" s="42"/>
      <c r="H25" s="221"/>
      <c r="I25" s="222"/>
      <c r="J25" s="223"/>
      <c r="K25" s="36" t="str">
        <f>IF(Sol!$D$5="OFF","",IF(H25="","  ",IF(AND(H25&lt;&gt;"",H25&lt;&gt;Sol!H25),"*"," ")))</f>
        <v xml:space="preserve">  </v>
      </c>
      <c r="L25" s="34"/>
      <c r="M25" s="42"/>
      <c r="N25" s="33"/>
      <c r="O25" s="34" t="s">
        <v>28</v>
      </c>
      <c r="P25" s="122" t="s">
        <v>86</v>
      </c>
      <c r="Q25" s="19"/>
      <c r="R25" s="19"/>
      <c r="S25" s="34"/>
      <c r="T25" s="34"/>
      <c r="U25" s="34"/>
      <c r="V25" s="34"/>
      <c r="W25" s="54"/>
      <c r="X25" s="92"/>
      <c r="Y25" s="92"/>
      <c r="Z25" s="92"/>
      <c r="AA25" s="92"/>
      <c r="AB25" s="92"/>
      <c r="BA25" s="92"/>
      <c r="BB25" s="119"/>
      <c r="BC25" s="65"/>
      <c r="BD25" s="8" t="str">
        <f>IF(Sol!$D$5="OFF","",IF(BC25="","  ",IF(AND(BC25&lt;&gt;"",BC25&lt;&gt;Sol!BC25),"*"," ")))</f>
        <v xml:space="preserve">  </v>
      </c>
      <c r="BE25" s="5"/>
      <c r="BF25" s="8" t="str">
        <f>IF(Sol!$D$5="OFF","",IF(BE25="","  ",IF(AND(BE25&lt;&gt;"",BE25&lt;&gt;Sol!BE25),"*"," ")))</f>
        <v xml:space="preserve">  </v>
      </c>
      <c r="BG25" s="8"/>
      <c r="BH25" s="124"/>
      <c r="BI25" s="14"/>
      <c r="BJ25" s="92"/>
      <c r="BK25" s="92"/>
      <c r="BL25" s="92"/>
      <c r="BM25" s="92"/>
      <c r="BN25" s="92"/>
      <c r="BS25" s="7" t="s">
        <v>35</v>
      </c>
      <c r="BV25" s="7"/>
    </row>
    <row r="26" spans="1:75" ht="15" customHeight="1" x14ac:dyDescent="0.2">
      <c r="A26" s="1"/>
      <c r="B26" s="29"/>
      <c r="C26" s="55"/>
      <c r="D26" s="56"/>
      <c r="E26" s="57"/>
      <c r="F26" s="55"/>
      <c r="G26" s="56"/>
      <c r="H26" s="56"/>
      <c r="I26" s="56"/>
      <c r="J26" s="56"/>
      <c r="K26" s="57"/>
      <c r="L26" s="55"/>
      <c r="M26" s="56"/>
      <c r="N26" s="58"/>
      <c r="O26" s="55"/>
      <c r="P26" s="18"/>
      <c r="Q26" s="18"/>
      <c r="R26" s="18"/>
      <c r="S26" s="55"/>
      <c r="T26" s="55"/>
      <c r="U26" s="55"/>
      <c r="V26" s="55"/>
      <c r="W26" s="59"/>
      <c r="X26" s="92"/>
      <c r="Y26" s="92"/>
      <c r="Z26" s="92"/>
      <c r="AA26" s="92"/>
      <c r="AB26" s="92"/>
      <c r="BA26" s="92"/>
      <c r="BB26" s="119"/>
      <c r="BC26" s="65"/>
      <c r="BD26" s="8" t="str">
        <f>IF(Sol!$D$5="OFF","",IF(BC26="","  ",IF(AND(BC26&lt;&gt;"",BC26&lt;&gt;Sol!BC26),"*"," ")))</f>
        <v xml:space="preserve">  </v>
      </c>
      <c r="BE26" s="41"/>
      <c r="BF26" s="8" t="str">
        <f>IF(Sol!$D$5="OFF","",IF(BE26="","  ",IF(AND(BE26&lt;&gt;"",BE26&lt;&gt;Sol!BE26),"*"," ")))</f>
        <v xml:space="preserve">  </v>
      </c>
      <c r="BG26" s="8"/>
      <c r="BH26" s="124"/>
      <c r="BI26" s="14"/>
      <c r="BJ26" s="92"/>
      <c r="BK26" s="92"/>
      <c r="BL26" s="92"/>
      <c r="BM26" s="92"/>
      <c r="BN26" s="92"/>
      <c r="BS26" s="7" t="s">
        <v>4</v>
      </c>
      <c r="BV26" s="7"/>
    </row>
    <row r="27" spans="1:75" ht="15" customHeight="1" x14ac:dyDescent="0.2">
      <c r="A27" s="1"/>
      <c r="S27" s="92"/>
      <c r="T27" s="92"/>
      <c r="U27" s="92"/>
      <c r="V27" s="92"/>
      <c r="W27" s="92"/>
      <c r="X27" s="92"/>
      <c r="Y27" s="92"/>
      <c r="Z27" s="92"/>
      <c r="AA27" s="92"/>
      <c r="AB27" s="92"/>
      <c r="BA27" s="92"/>
      <c r="BB27" s="119"/>
      <c r="BC27" s="65"/>
      <c r="BD27" s="8" t="str">
        <f>IF(Sol!$D$5="OFF","",IF(BC27="","  ",IF(AND(BC27&lt;&gt;"",BC27&lt;&gt;Sol!BC27),"*"," ")))</f>
        <v xml:space="preserve">  </v>
      </c>
      <c r="BE27" s="41"/>
      <c r="BF27" s="8" t="str">
        <f>IF(Sol!$D$5="OFF","",IF(BE27="","  ",IF(AND(BE27&lt;&gt;"",BE27&lt;&gt;Sol!BE27),"*"," ")))</f>
        <v xml:space="preserve">  </v>
      </c>
      <c r="BG27" s="8"/>
      <c r="BH27" s="124"/>
      <c r="BI27" s="14"/>
      <c r="BJ27" s="92"/>
      <c r="BK27" s="92"/>
      <c r="BL27" s="92"/>
      <c r="BM27" s="92"/>
      <c r="BN27" s="92"/>
      <c r="BS27" s="7" t="s">
        <v>5</v>
      </c>
      <c r="BV27" s="7"/>
    </row>
    <row r="28" spans="1:75" ht="15" customHeight="1" x14ac:dyDescent="0.2">
      <c r="B28" s="1"/>
      <c r="BA28" s="92"/>
      <c r="BB28" s="119"/>
      <c r="BC28" s="65"/>
      <c r="BD28" s="8" t="str">
        <f>IF(Sol!$D$5="OFF","",IF(BC28="","  ",IF(AND(BC28&lt;&gt;"",BC28&lt;&gt;Sol!BC28),"*"," ")))</f>
        <v xml:space="preserve">  </v>
      </c>
      <c r="BE28" s="41"/>
      <c r="BF28" s="8" t="str">
        <f>IF(Sol!$D$5="OFF","",IF(BE28="","  ",IF(AND(BE28&lt;&gt;"",BE28&lt;&gt;Sol!BE28),"*"," ")))</f>
        <v xml:space="preserve">  </v>
      </c>
      <c r="BG28" s="8"/>
      <c r="BH28" s="124"/>
      <c r="BI28" s="14"/>
      <c r="BJ28" s="92"/>
      <c r="BK28" s="92"/>
      <c r="BL28" s="92"/>
      <c r="BM28" s="92"/>
      <c r="BN28" s="92"/>
      <c r="BS28" s="7" t="s">
        <v>48</v>
      </c>
      <c r="BT28" s="7"/>
      <c r="BU28" s="7"/>
      <c r="BV28" s="7"/>
      <c r="BW28" s="7"/>
    </row>
    <row r="29" spans="1:75" ht="15" customHeight="1" x14ac:dyDescent="0.2">
      <c r="BA29" s="92"/>
      <c r="BB29" s="119"/>
      <c r="BC29" s="65"/>
      <c r="BD29" s="8" t="str">
        <f>IF(Sol!$D$5="OFF","",IF(BC29="","  ",IF(AND(BC29&lt;&gt;"",BC29&lt;&gt;Sol!BC29),"*"," ")))</f>
        <v xml:space="preserve">  </v>
      </c>
      <c r="BE29" s="41"/>
      <c r="BF29" s="8" t="str">
        <f>IF(Sol!$D$5="OFF","",IF(BE29="","  ",IF(AND(BE29&lt;&gt;"",BE29&lt;&gt;Sol!BE29),"*"," ")))</f>
        <v xml:space="preserve">  </v>
      </c>
      <c r="BG29" s="8"/>
      <c r="BH29" s="124"/>
      <c r="BI29" s="14"/>
      <c r="BJ29" s="92"/>
      <c r="BK29" s="92"/>
      <c r="BL29" s="92"/>
      <c r="BM29" s="92"/>
      <c r="BN29" s="92"/>
      <c r="BS29" s="7" t="s">
        <v>79</v>
      </c>
      <c r="BT29" s="7"/>
      <c r="BU29" s="7"/>
      <c r="BV29" s="7"/>
      <c r="BW29" s="7"/>
    </row>
    <row r="30" spans="1:75" ht="15" customHeight="1" x14ac:dyDescent="0.2">
      <c r="A30" s="105" t="s">
        <v>8</v>
      </c>
      <c r="B30" s="22"/>
      <c r="C30" s="23"/>
      <c r="D30" s="202" t="s">
        <v>10</v>
      </c>
      <c r="E30" s="202"/>
      <c r="F30" s="202"/>
      <c r="G30" s="202"/>
      <c r="H30" s="202"/>
      <c r="I30" s="202"/>
      <c r="J30" s="202"/>
      <c r="K30" s="202"/>
      <c r="L30" s="202"/>
      <c r="M30" s="202"/>
      <c r="N30" s="203" t="s">
        <v>28</v>
      </c>
      <c r="O30" s="203"/>
      <c r="P30" s="79" t="s">
        <v>11</v>
      </c>
      <c r="Q30" s="212" t="s">
        <v>26</v>
      </c>
      <c r="R30" s="212"/>
      <c r="S30" s="182" t="s">
        <v>87</v>
      </c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50"/>
      <c r="AV30" s="50"/>
      <c r="AW30" s="50"/>
      <c r="AX30" s="50"/>
      <c r="AY30" s="60"/>
      <c r="BA30" s="92"/>
      <c r="BB30" s="119"/>
      <c r="BC30" s="65"/>
      <c r="BD30" s="8" t="str">
        <f>IF(Sol!$D$5="OFF","",IF(BC30="","  ",IF(AND(BC30&lt;&gt;"",BC30&lt;&gt;Sol!BC30),"*"," ")))</f>
        <v xml:space="preserve">  </v>
      </c>
      <c r="BE30" s="41"/>
      <c r="BF30" s="8" t="str">
        <f>IF(Sol!$D$5="OFF","",IF(BE30="","  ",IF(AND(BE30&lt;&gt;"",BE30&lt;&gt;Sol!BE30),"*"," ")))</f>
        <v xml:space="preserve">  </v>
      </c>
      <c r="BG30" s="8"/>
      <c r="BH30" s="124"/>
      <c r="BI30" s="14"/>
      <c r="BJ30" s="92"/>
      <c r="BK30" s="92"/>
      <c r="BL30" s="92"/>
      <c r="BM30" s="92"/>
      <c r="BN30" s="92"/>
      <c r="BS30" s="7" t="s">
        <v>47</v>
      </c>
      <c r="BT30" s="7"/>
      <c r="BU30" s="7"/>
      <c r="BV30" s="7"/>
      <c r="BW30" s="7"/>
    </row>
    <row r="31" spans="1:75" ht="15" customHeight="1" x14ac:dyDescent="0.2">
      <c r="B31" s="25"/>
      <c r="C31" s="19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170" t="s">
        <v>28</v>
      </c>
      <c r="O31" s="170"/>
      <c r="P31" s="23"/>
      <c r="Q31" s="172"/>
      <c r="R31" s="172"/>
      <c r="S31" s="129"/>
      <c r="T31" s="129"/>
      <c r="U31" s="129"/>
      <c r="V31" s="129"/>
      <c r="W31" s="129"/>
      <c r="X31" s="129"/>
      <c r="Y31" s="129"/>
      <c r="Z31" s="129"/>
      <c r="AA31" s="129"/>
      <c r="AB31" s="37" t="s">
        <v>40</v>
      </c>
      <c r="AC31" s="129"/>
      <c r="AD31" s="129"/>
      <c r="AE31" s="37" t="s">
        <v>40</v>
      </c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9"/>
      <c r="AV31" s="19"/>
      <c r="AW31" s="19"/>
      <c r="AX31" s="19"/>
      <c r="AY31" s="26"/>
      <c r="BA31" s="92"/>
      <c r="BB31" s="119"/>
      <c r="BC31" s="65"/>
      <c r="BD31" s="8" t="str">
        <f>IF(Sol!$D$5="OFF","",IF(BC31="","  ",IF(AND(BC31&lt;&gt;"",BC31&lt;&gt;Sol!BC31),"*"," ")))</f>
        <v xml:space="preserve">  </v>
      </c>
      <c r="BE31" s="83"/>
      <c r="BF31" s="8" t="str">
        <f>IF(Sol!$D$5="OFF","",IF(BE31="","  ",IF(AND(BE31&lt;&gt;"",BE31&lt;&gt;Sol!BE31),"*"," ")))</f>
        <v xml:space="preserve">  </v>
      </c>
      <c r="BG31" s="8"/>
      <c r="BH31" s="124"/>
      <c r="BI31" s="13"/>
      <c r="BJ31" s="92"/>
      <c r="BK31" s="92"/>
      <c r="BL31" s="92"/>
      <c r="BM31" s="92"/>
      <c r="BN31" s="92"/>
      <c r="BT31" s="7"/>
      <c r="BU31" s="7"/>
      <c r="BV31" s="7"/>
      <c r="BW31" s="7"/>
    </row>
    <row r="32" spans="1:75" ht="15" customHeight="1" x14ac:dyDescent="0.2">
      <c r="B32" s="25"/>
      <c r="C32" s="19"/>
      <c r="D32" s="27"/>
      <c r="E32" s="27"/>
      <c r="F32" s="27"/>
      <c r="G32" s="27" t="s">
        <v>30</v>
      </c>
      <c r="H32" s="27"/>
      <c r="I32" s="27"/>
      <c r="J32" s="27"/>
      <c r="K32" s="27"/>
      <c r="L32" s="19"/>
      <c r="M32" s="27"/>
      <c r="N32" s="27"/>
      <c r="O32" s="19"/>
      <c r="P32" s="19" t="s">
        <v>30</v>
      </c>
      <c r="Q32" s="34"/>
      <c r="R32" s="34"/>
      <c r="S32" s="34" t="s">
        <v>108</v>
      </c>
      <c r="T32" s="34"/>
      <c r="U32" s="34"/>
      <c r="V32" s="34" t="s">
        <v>90</v>
      </c>
      <c r="W32" s="34"/>
      <c r="X32" s="34"/>
      <c r="Y32" s="34"/>
      <c r="Z32" s="34"/>
      <c r="AA32" s="34"/>
      <c r="AB32" s="34" t="s">
        <v>41</v>
      </c>
      <c r="AC32" s="34"/>
      <c r="AD32" s="34"/>
      <c r="AE32" s="34" t="s">
        <v>41</v>
      </c>
      <c r="AF32" s="34"/>
      <c r="AG32" s="34"/>
      <c r="AH32" s="34" t="s">
        <v>42</v>
      </c>
      <c r="AI32" s="34"/>
      <c r="AJ32" s="34"/>
      <c r="AK32" s="34" t="s">
        <v>33</v>
      </c>
      <c r="AL32" s="34"/>
      <c r="AM32" s="34"/>
      <c r="AN32" s="34" t="s">
        <v>14</v>
      </c>
      <c r="AO32" s="34"/>
      <c r="AP32" s="34"/>
      <c r="AQ32" s="34" t="s">
        <v>43</v>
      </c>
      <c r="AR32" s="34"/>
      <c r="AS32" s="34"/>
      <c r="AT32" s="34" t="s">
        <v>44</v>
      </c>
      <c r="AU32" s="19"/>
      <c r="AV32" s="19"/>
      <c r="AW32" s="19" t="s">
        <v>34</v>
      </c>
      <c r="AX32" s="19"/>
      <c r="AY32" s="28"/>
      <c r="BA32" s="92"/>
      <c r="BB32" s="119"/>
      <c r="BC32" s="9" t="s">
        <v>49</v>
      </c>
      <c r="BD32" s="9"/>
      <c r="BE32" s="120"/>
      <c r="BF32" s="120"/>
      <c r="BG32" s="81"/>
      <c r="BH32" s="68" t="str">
        <f>IF(Sol!$D$5="OFF","",IF(BG32="","  ",IF(AND(BG32&lt;&gt;"",BG32&lt;&gt;Sol!BG32),"*"," ")))</f>
        <v xml:space="preserve">  </v>
      </c>
      <c r="BI32" s="13"/>
      <c r="BJ32" s="92"/>
      <c r="BK32" s="92"/>
      <c r="BL32" s="92"/>
      <c r="BM32" s="92"/>
      <c r="BN32" s="92"/>
      <c r="BT32" s="7"/>
      <c r="BU32" s="7"/>
      <c r="BV32" s="7"/>
      <c r="BW32" s="7"/>
    </row>
    <row r="33" spans="2:75" ht="15" customHeight="1" thickBot="1" x14ac:dyDescent="0.25">
      <c r="B33" s="25"/>
      <c r="C33" s="19"/>
      <c r="D33" s="19" t="s">
        <v>12</v>
      </c>
      <c r="E33" s="169" t="s">
        <v>26</v>
      </c>
      <c r="F33" s="169"/>
      <c r="G33" s="19" t="s">
        <v>36</v>
      </c>
      <c r="H33" s="169" t="s">
        <v>26</v>
      </c>
      <c r="I33" s="169"/>
      <c r="J33" s="19" t="s">
        <v>14</v>
      </c>
      <c r="K33" s="169" t="s">
        <v>26</v>
      </c>
      <c r="L33" s="169"/>
      <c r="M33" s="19" t="s">
        <v>31</v>
      </c>
      <c r="N33" s="169" t="s">
        <v>28</v>
      </c>
      <c r="O33" s="169"/>
      <c r="P33" s="19" t="s">
        <v>29</v>
      </c>
      <c r="Q33" s="172" t="s">
        <v>26</v>
      </c>
      <c r="R33" s="172"/>
      <c r="S33" s="34" t="s">
        <v>85</v>
      </c>
      <c r="T33" s="172" t="s">
        <v>26</v>
      </c>
      <c r="U33" s="172"/>
      <c r="V33" s="34" t="s">
        <v>89</v>
      </c>
      <c r="W33" s="191" t="s">
        <v>109</v>
      </c>
      <c r="X33" s="172"/>
      <c r="Y33" s="34" t="s">
        <v>91</v>
      </c>
      <c r="Z33" s="172" t="s">
        <v>26</v>
      </c>
      <c r="AA33" s="172"/>
      <c r="AB33" s="34" t="s">
        <v>78</v>
      </c>
      <c r="AC33" s="191" t="s">
        <v>109</v>
      </c>
      <c r="AD33" s="172"/>
      <c r="AE33" s="34" t="s">
        <v>32</v>
      </c>
      <c r="AF33" s="191" t="s">
        <v>109</v>
      </c>
      <c r="AG33" s="172"/>
      <c r="AH33" s="34" t="s">
        <v>32</v>
      </c>
      <c r="AI33" s="191" t="s">
        <v>109</v>
      </c>
      <c r="AJ33" s="172"/>
      <c r="AK33" s="34" t="s">
        <v>32</v>
      </c>
      <c r="AL33" s="191" t="s">
        <v>109</v>
      </c>
      <c r="AM33" s="172"/>
      <c r="AN33" s="34" t="s">
        <v>32</v>
      </c>
      <c r="AO33" s="191" t="s">
        <v>109</v>
      </c>
      <c r="AP33" s="172"/>
      <c r="AQ33" s="34" t="s">
        <v>32</v>
      </c>
      <c r="AR33" s="191" t="s">
        <v>109</v>
      </c>
      <c r="AS33" s="172"/>
      <c r="AT33" s="34" t="s">
        <v>32</v>
      </c>
      <c r="AU33" s="191" t="s">
        <v>109</v>
      </c>
      <c r="AV33" s="172"/>
      <c r="AW33" s="19" t="s">
        <v>32</v>
      </c>
      <c r="AX33" s="19"/>
      <c r="AY33" s="28"/>
      <c r="BA33" s="92"/>
      <c r="BB33" s="119"/>
      <c r="BC33" s="120" t="s">
        <v>6</v>
      </c>
      <c r="BD33" s="120"/>
      <c r="BE33" s="120"/>
      <c r="BF33" s="120"/>
      <c r="BG33" s="82"/>
      <c r="BH33" s="68" t="str">
        <f>IF(Sol!$D$5="OFF","",IF(BG33="","  ",IF(AND(BG33&lt;&gt;"",BG33&lt;&gt;Sol!BG33),"*"," ")))</f>
        <v xml:space="preserve">  </v>
      </c>
      <c r="BI33" s="13"/>
      <c r="BJ33" s="92"/>
      <c r="BK33" s="92"/>
      <c r="BL33" s="92"/>
      <c r="BM33" s="92"/>
      <c r="BN33" s="92"/>
      <c r="BS33" t="s">
        <v>93</v>
      </c>
      <c r="BT33" s="7"/>
      <c r="BU33" s="7"/>
      <c r="BV33" s="7"/>
      <c r="BW33" s="7"/>
    </row>
    <row r="34" spans="2:75" ht="15" customHeight="1" thickTop="1" x14ac:dyDescent="0.2">
      <c r="B34" s="25"/>
      <c r="C34" s="19"/>
      <c r="D34" s="27"/>
      <c r="E34" s="27"/>
      <c r="F34" s="19"/>
      <c r="G34" s="27"/>
      <c r="H34" s="27"/>
      <c r="I34" s="19"/>
      <c r="J34" s="27"/>
      <c r="K34" s="27"/>
      <c r="L34" s="19"/>
      <c r="M34" s="27"/>
      <c r="N34" s="27"/>
      <c r="O34" s="19"/>
      <c r="P34" s="27"/>
      <c r="Q34" s="33"/>
      <c r="R34" s="3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27"/>
      <c r="AV34" s="27"/>
      <c r="AW34" s="27"/>
      <c r="AX34" s="27"/>
      <c r="AY34" s="26"/>
      <c r="BA34" s="92"/>
      <c r="BB34" s="119"/>
      <c r="BC34" s="120"/>
      <c r="BD34" s="120"/>
      <c r="BE34" s="120"/>
      <c r="BF34" s="120"/>
      <c r="BG34" s="120"/>
      <c r="BH34" s="6"/>
      <c r="BI34" s="12"/>
      <c r="BJ34" s="92"/>
      <c r="BK34" s="92"/>
      <c r="BL34" s="92"/>
      <c r="BM34" s="92"/>
      <c r="BN34" s="92"/>
      <c r="BS34" s="7" t="s">
        <v>94</v>
      </c>
      <c r="BT34" s="7"/>
      <c r="BU34" s="7"/>
      <c r="BV34" s="7"/>
      <c r="BW34" s="7"/>
    </row>
    <row r="35" spans="2:75" ht="15" customHeight="1" x14ac:dyDescent="0.2">
      <c r="B35" s="25" t="s">
        <v>18</v>
      </c>
      <c r="C35" s="51"/>
      <c r="D35" s="51">
        <v>45000</v>
      </c>
      <c r="E35" s="36"/>
      <c r="F35" s="51"/>
      <c r="G35" s="51">
        <v>93000</v>
      </c>
      <c r="H35" s="36"/>
      <c r="I35" s="51"/>
      <c r="J35" s="51">
        <v>7000</v>
      </c>
      <c r="K35" s="36"/>
      <c r="L35" s="51"/>
      <c r="M35" s="51">
        <v>75000</v>
      </c>
      <c r="N35" s="36"/>
      <c r="O35" s="51"/>
      <c r="P35" s="51">
        <v>40000</v>
      </c>
      <c r="Q35" s="36"/>
      <c r="R35" s="51"/>
      <c r="S35" s="51">
        <v>60000</v>
      </c>
      <c r="T35" s="36"/>
      <c r="U35" s="51"/>
      <c r="V35" s="78">
        <v>120000</v>
      </c>
      <c r="W35" s="36"/>
      <c r="X35" s="51"/>
      <c r="Y35" s="78">
        <v>0</v>
      </c>
      <c r="Z35" s="36"/>
      <c r="AA35" s="51"/>
      <c r="AB35" s="78">
        <v>0</v>
      </c>
      <c r="AC35" s="36"/>
      <c r="AD35" s="51"/>
      <c r="AE35" s="78">
        <v>0</v>
      </c>
      <c r="AF35" s="36"/>
      <c r="AG35" s="51"/>
      <c r="AH35" s="78">
        <v>0</v>
      </c>
      <c r="AI35" s="36"/>
      <c r="AJ35" s="51"/>
      <c r="AK35" s="78">
        <v>0</v>
      </c>
      <c r="AL35" s="36"/>
      <c r="AM35" s="51"/>
      <c r="AN35" s="78">
        <v>0</v>
      </c>
      <c r="AO35" s="36"/>
      <c r="AP35" s="51"/>
      <c r="AQ35" s="78">
        <v>0</v>
      </c>
      <c r="AR35" s="36"/>
      <c r="AS35" s="51"/>
      <c r="AT35" s="78">
        <v>0</v>
      </c>
      <c r="AU35" s="36"/>
      <c r="AV35" s="51"/>
      <c r="AW35" s="78">
        <v>0</v>
      </c>
      <c r="AX35" s="36"/>
      <c r="AY35" s="26"/>
      <c r="BA35" s="92"/>
      <c r="BB35" s="133"/>
      <c r="BC35" s="134"/>
      <c r="BD35" s="134"/>
      <c r="BE35" s="134"/>
      <c r="BF35" s="134"/>
      <c r="BG35" s="134"/>
      <c r="BH35" s="135"/>
      <c r="BI35" s="162"/>
      <c r="BJ35" s="92"/>
      <c r="BK35" s="92"/>
      <c r="BL35" s="92"/>
      <c r="BM35" s="92"/>
      <c r="BN35" s="92"/>
      <c r="BS35" s="7" t="s">
        <v>95</v>
      </c>
      <c r="BT35" s="7"/>
      <c r="BU35" s="7"/>
      <c r="BV35" s="7"/>
      <c r="BW35" s="7"/>
    </row>
    <row r="36" spans="2:75" ht="15" customHeight="1" x14ac:dyDescent="0.2">
      <c r="B36" s="25" t="s">
        <v>16</v>
      </c>
      <c r="C36" s="51" t="s">
        <v>26</v>
      </c>
      <c r="D36" s="51">
        <v>35000</v>
      </c>
      <c r="E36" s="36"/>
      <c r="F36" s="51"/>
      <c r="G36" s="51">
        <v>0</v>
      </c>
      <c r="H36" s="36"/>
      <c r="I36" s="51"/>
      <c r="J36" s="51">
        <v>0</v>
      </c>
      <c r="K36" s="36"/>
      <c r="L36" s="51"/>
      <c r="M36" s="51">
        <v>0</v>
      </c>
      <c r="N36" s="36"/>
      <c r="O36" s="51"/>
      <c r="P36" s="51">
        <v>0</v>
      </c>
      <c r="Q36" s="36"/>
      <c r="R36" s="51" t="s">
        <v>26</v>
      </c>
      <c r="S36" s="51">
        <v>35000</v>
      </c>
      <c r="T36" s="36"/>
      <c r="U36" s="51"/>
      <c r="V36" s="51">
        <v>0</v>
      </c>
      <c r="W36" s="36"/>
      <c r="X36" s="51"/>
      <c r="Y36" s="51">
        <v>0</v>
      </c>
      <c r="Z36" s="36"/>
      <c r="AA36" s="51"/>
      <c r="AB36" s="51">
        <v>0</v>
      </c>
      <c r="AC36" s="36"/>
      <c r="AD36" s="51"/>
      <c r="AE36" s="51">
        <v>0</v>
      </c>
      <c r="AF36" s="36"/>
      <c r="AG36" s="51"/>
      <c r="AH36" s="51">
        <v>0</v>
      </c>
      <c r="AI36" s="36"/>
      <c r="AJ36" s="51"/>
      <c r="AK36" s="51">
        <v>0</v>
      </c>
      <c r="AL36" s="36"/>
      <c r="AM36" s="51"/>
      <c r="AN36" s="51">
        <v>0</v>
      </c>
      <c r="AO36" s="36"/>
      <c r="AP36" s="51"/>
      <c r="AQ36" s="51">
        <v>0</v>
      </c>
      <c r="AR36" s="36"/>
      <c r="AS36" s="51"/>
      <c r="AT36" s="51">
        <v>0</v>
      </c>
      <c r="AU36" s="36"/>
      <c r="AV36" s="51"/>
      <c r="AW36" s="51">
        <v>0</v>
      </c>
      <c r="AX36" s="36"/>
      <c r="AY36" s="26"/>
      <c r="BA36" s="92"/>
      <c r="BB36" s="92"/>
      <c r="BC36" s="92"/>
      <c r="BD36" s="92"/>
      <c r="BE36" s="92"/>
      <c r="BF36" s="92"/>
      <c r="BG36" s="92"/>
      <c r="BH36" s="92"/>
      <c r="BI36" s="12"/>
      <c r="BJ36" s="92"/>
      <c r="BK36" s="92"/>
      <c r="BL36" s="92"/>
      <c r="BM36" s="92"/>
      <c r="BN36" s="92"/>
      <c r="BS36" t="s">
        <v>96</v>
      </c>
      <c r="BT36" s="7"/>
      <c r="BU36" s="7"/>
      <c r="BV36" s="7"/>
      <c r="BW36" s="7"/>
    </row>
    <row r="37" spans="2:75" ht="15" customHeight="1" x14ac:dyDescent="0.2">
      <c r="B37" s="25" t="s">
        <v>18</v>
      </c>
      <c r="C37" s="52"/>
      <c r="D37" s="51">
        <f>D35+D36</f>
        <v>80000</v>
      </c>
      <c r="E37" s="36"/>
      <c r="F37" s="52"/>
      <c r="G37" s="51">
        <v>93000</v>
      </c>
      <c r="H37" s="36"/>
      <c r="I37" s="52"/>
      <c r="J37" s="51">
        <v>7000</v>
      </c>
      <c r="K37" s="36"/>
      <c r="L37" s="52"/>
      <c r="M37" s="51">
        <v>75000</v>
      </c>
      <c r="N37" s="36"/>
      <c r="O37" s="52"/>
      <c r="P37" s="51">
        <v>40000</v>
      </c>
      <c r="Q37" s="36"/>
      <c r="R37" s="53"/>
      <c r="S37" s="51">
        <f>S35+S36</f>
        <v>95000</v>
      </c>
      <c r="T37" s="36"/>
      <c r="U37" s="53"/>
      <c r="V37" s="51">
        <v>120000</v>
      </c>
      <c r="W37" s="36"/>
      <c r="X37" s="53"/>
      <c r="Y37" s="51">
        <v>0</v>
      </c>
      <c r="Z37" s="36"/>
      <c r="AA37" s="53"/>
      <c r="AB37" s="51">
        <v>0</v>
      </c>
      <c r="AC37" s="36"/>
      <c r="AD37" s="53"/>
      <c r="AE37" s="51">
        <v>0</v>
      </c>
      <c r="AF37" s="36"/>
      <c r="AG37" s="53"/>
      <c r="AH37" s="51">
        <v>0</v>
      </c>
      <c r="AI37" s="36"/>
      <c r="AJ37" s="53"/>
      <c r="AK37" s="51">
        <v>0</v>
      </c>
      <c r="AL37" s="36"/>
      <c r="AM37" s="53"/>
      <c r="AN37" s="51">
        <v>0</v>
      </c>
      <c r="AO37" s="36"/>
      <c r="AP37" s="53"/>
      <c r="AQ37" s="51">
        <v>0</v>
      </c>
      <c r="AR37" s="36"/>
      <c r="AS37" s="53"/>
      <c r="AT37" s="51">
        <v>0</v>
      </c>
      <c r="AU37" s="36"/>
      <c r="AV37" s="53"/>
      <c r="AW37" s="51">
        <v>0</v>
      </c>
      <c r="AX37" s="36"/>
      <c r="AY37" s="26"/>
      <c r="BA37" s="136" t="s">
        <v>17</v>
      </c>
      <c r="BB37" s="173" t="s">
        <v>103</v>
      </c>
      <c r="BC37" s="174"/>
      <c r="BD37" s="174"/>
      <c r="BE37" s="174"/>
      <c r="BF37" s="174"/>
      <c r="BG37" s="174"/>
      <c r="BH37" s="175"/>
      <c r="BI37" s="92"/>
      <c r="BJ37" s="92"/>
      <c r="BK37" s="92"/>
      <c r="BL37" s="92"/>
      <c r="BM37" s="92"/>
      <c r="BN37" s="92"/>
      <c r="BS37" t="s">
        <v>104</v>
      </c>
      <c r="BT37" s="7"/>
      <c r="BU37" s="7"/>
      <c r="BV37" s="7"/>
      <c r="BW37" s="7"/>
    </row>
    <row r="38" spans="2:75" ht="15" customHeight="1" x14ac:dyDescent="0.2">
      <c r="B38" s="25" t="s">
        <v>17</v>
      </c>
      <c r="C38" s="61"/>
      <c r="D38" s="62"/>
      <c r="E38" s="36" t="str">
        <f>IF(Sol!$D$5="OFF","",IF(D38="","  ",IF(AND(D38&lt;&gt;"",D38&lt;&gt;Sol!D38),"*"," ")))</f>
        <v xml:space="preserve">  </v>
      </c>
      <c r="F38" s="35"/>
      <c r="G38" s="62"/>
      <c r="H38" s="36" t="str">
        <f>IF(Sol!$D$5="OFF","",IF(G38="","  ",IF(AND(G38&lt;&gt;"",G38&lt;&gt;Sol!G38),"*"," ")))</f>
        <v xml:space="preserve">  </v>
      </c>
      <c r="I38" s="35"/>
      <c r="J38" s="62"/>
      <c r="K38" s="36" t="str">
        <f>IF(Sol!$D$5="OFF","",IF(J38="","  ",IF(AND(J38&lt;&gt;"",J38&lt;&gt;Sol!J38),"*"," ")))</f>
        <v xml:space="preserve">  </v>
      </c>
      <c r="L38" s="61"/>
      <c r="M38" s="62"/>
      <c r="N38" s="36" t="str">
        <f>IF(Sol!$D$5="OFF","",IF(M38="","  ",IF(AND(M38&lt;&gt;"",M38&lt;&gt;Sol!M38),"*"," ")))</f>
        <v xml:space="preserve">  </v>
      </c>
      <c r="O38" s="35"/>
      <c r="P38" s="62"/>
      <c r="Q38" s="36" t="str">
        <f>IF(Sol!$D$5="OFF","",IF(P38="","  ",IF(AND(P38&lt;&gt;"",P38&lt;&gt;Sol!P38),"*"," ")))</f>
        <v xml:space="preserve">  </v>
      </c>
      <c r="R38" s="35"/>
      <c r="S38" s="62"/>
      <c r="T38" s="36" t="str">
        <f>IF(Sol!$D$5="OFF","",IF(S38="","  ",IF(AND(S38&lt;&gt;"",S38&lt;&gt;Sol!S38),"*"," ")))</f>
        <v xml:space="preserve">  </v>
      </c>
      <c r="U38" s="35"/>
      <c r="V38" s="62"/>
      <c r="W38" s="36" t="str">
        <f>IF(Sol!$D$5="OFF","",IF(V38="","  ",IF(AND(V38&lt;&gt;"",V38&lt;&gt;Sol!V38),"*"," ")))</f>
        <v xml:space="preserve">  </v>
      </c>
      <c r="X38" s="38"/>
      <c r="Y38" s="62"/>
      <c r="Z38" s="36" t="str">
        <f>IF(Sol!$D$5="OFF","",IF(Y38="","  ",IF(AND(Y38&lt;&gt;"",Y38&lt;&gt;Sol!Y38),"*"," ")))</f>
        <v xml:space="preserve">  </v>
      </c>
      <c r="AA38" s="38"/>
      <c r="AB38" s="62"/>
      <c r="AC38" s="36" t="str">
        <f>IF(Sol!$D$5="OFF","",IF(AB38="","  ",IF(AND(AB38&lt;&gt;"",AB38&lt;&gt;Sol!AB38),"*"," ")))</f>
        <v xml:space="preserve">  </v>
      </c>
      <c r="AD38" s="38"/>
      <c r="AE38" s="62"/>
      <c r="AF38" s="36" t="str">
        <f>IF(Sol!$D$5="OFF","",IF(AE38="","  ",IF(AND(AE38&lt;&gt;"",AE38&lt;&gt;Sol!AE38),"*"," ")))</f>
        <v xml:space="preserve">  </v>
      </c>
      <c r="AG38" s="38"/>
      <c r="AH38" s="62"/>
      <c r="AI38" s="36" t="str">
        <f>IF(Sol!$D$5="OFF","",IF(AH38="","  ",IF(AND(AH38&lt;&gt;"",AH38&lt;&gt;Sol!AH38),"*"," ")))</f>
        <v xml:space="preserve">  </v>
      </c>
      <c r="AJ38" s="38"/>
      <c r="AK38" s="62"/>
      <c r="AL38" s="36" t="str">
        <f>IF(Sol!$D$5="OFF","",IF(AK38="","  ",IF(AND(AK38&lt;&gt;"",AK38&lt;&gt;Sol!AK38),"*"," ")))</f>
        <v xml:space="preserve">  </v>
      </c>
      <c r="AM38" s="38"/>
      <c r="AN38" s="62"/>
      <c r="AO38" s="36" t="str">
        <f>IF(Sol!$D$5="OFF","",IF(AN38="","  ",IF(AND(AN38&lt;&gt;"",AN38&lt;&gt;Sol!AN38),"*"," ")))</f>
        <v xml:space="preserve">  </v>
      </c>
      <c r="AP38" s="38"/>
      <c r="AQ38" s="62"/>
      <c r="AR38" s="36" t="str">
        <f>IF(Sol!$D$5="OFF","",IF(AQ38="","  ",IF(AND(AQ38&lt;&gt;"",AQ38&lt;&gt;Sol!AQ38),"*"," ")))</f>
        <v xml:space="preserve">  </v>
      </c>
      <c r="AS38" s="38"/>
      <c r="AT38" s="62"/>
      <c r="AU38" s="36" t="str">
        <f>IF(Sol!$D$5="OFF","",IF(AT38="","  ",IF(AND(AT38&lt;&gt;"",AT38&lt;&gt;Sol!AT38),"*"," ")))</f>
        <v xml:space="preserve">  </v>
      </c>
      <c r="AV38" s="38"/>
      <c r="AW38" s="62"/>
      <c r="AX38" s="36" t="str">
        <f>IF(Sol!$D$5="OFF","",IF(AW38="","  ",IF(AND(AW38&lt;&gt;"",AW38&lt;&gt;Sol!AW38),"*"," ")))</f>
        <v xml:space="preserve">  </v>
      </c>
      <c r="AY38" s="26"/>
      <c r="BA38" s="12"/>
      <c r="BB38" s="176" t="s">
        <v>92</v>
      </c>
      <c r="BC38" s="177"/>
      <c r="BD38" s="177"/>
      <c r="BE38" s="177"/>
      <c r="BF38" s="177"/>
      <c r="BG38" s="177"/>
      <c r="BH38" s="178"/>
      <c r="BI38" s="92"/>
      <c r="BJ38" s="92"/>
      <c r="BK38" s="92"/>
      <c r="BL38" s="12"/>
      <c r="BM38" s="92"/>
      <c r="BN38" s="92"/>
      <c r="BS38" t="s">
        <v>105</v>
      </c>
      <c r="BT38" s="7"/>
      <c r="BU38" s="7"/>
      <c r="BV38" s="7"/>
      <c r="BW38" s="7"/>
    </row>
    <row r="39" spans="2:75" ht="15" customHeight="1" x14ac:dyDescent="0.2">
      <c r="B39" s="25" t="s">
        <v>18</v>
      </c>
      <c r="C39" s="32"/>
      <c r="D39" s="20"/>
      <c r="E39" s="36" t="str">
        <f>IF(Sol!$D$5="OFF","",IF(D39="","  ",IF(AND(D39&lt;&gt;"",D39&lt;&gt;Sol!D39),"*"," ")))</f>
        <v xml:space="preserve">  </v>
      </c>
      <c r="F39" s="32"/>
      <c r="G39" s="20"/>
      <c r="H39" s="36" t="str">
        <f>IF(Sol!$D$5="OFF","",IF(G39="","  ",IF(AND(G39&lt;&gt;"",G39&lt;&gt;Sol!G39),"*"," ")))</f>
        <v xml:space="preserve">  </v>
      </c>
      <c r="I39" s="32"/>
      <c r="J39" s="20"/>
      <c r="K39" s="36" t="str">
        <f>IF(Sol!$D$5="OFF","",IF(J39="","  ",IF(AND(J39&lt;&gt;"",J39&lt;&gt;Sol!J39),"*"," ")))</f>
        <v xml:space="preserve">  </v>
      </c>
      <c r="L39" s="32"/>
      <c r="M39" s="20"/>
      <c r="N39" s="36" t="str">
        <f>IF(Sol!$D$5="OFF","",IF(M39="","  ",IF(AND(M39&lt;&gt;"",M39&lt;&gt;Sol!M39),"*"," ")))</f>
        <v xml:space="preserve">  </v>
      </c>
      <c r="O39" s="32"/>
      <c r="P39" s="20"/>
      <c r="Q39" s="36" t="str">
        <f>IF(Sol!$D$5="OFF","",IF(P39="","  ",IF(AND(P39&lt;&gt;"",P39&lt;&gt;Sol!P39),"*"," ")))</f>
        <v xml:space="preserve">  </v>
      </c>
      <c r="R39" s="32"/>
      <c r="S39" s="20"/>
      <c r="T39" s="36" t="str">
        <f>IF(Sol!$D$5="OFF","",IF(S39="","  ",IF(AND(S39&lt;&gt;"",S39&lt;&gt;Sol!S39),"*"," ")))</f>
        <v xml:space="preserve">  </v>
      </c>
      <c r="U39" s="32"/>
      <c r="V39" s="20"/>
      <c r="W39" s="36" t="str">
        <f>IF(Sol!$D$5="OFF","",IF(V39="","  ",IF(AND(V39&lt;&gt;"",V39&lt;&gt;Sol!V39),"*"," ")))</f>
        <v xml:space="preserve">  </v>
      </c>
      <c r="X39" s="39"/>
      <c r="Y39" s="20"/>
      <c r="Z39" s="36" t="str">
        <f>IF(Sol!$D$5="OFF","",IF(Y39="","  ",IF(AND(Y39&lt;&gt;"",Y39&lt;&gt;Sol!Y39),"*"," ")))</f>
        <v xml:space="preserve">  </v>
      </c>
      <c r="AA39" s="39"/>
      <c r="AB39" s="20"/>
      <c r="AC39" s="36" t="str">
        <f>IF(Sol!$D$5="OFF","",IF(AB39="","  ",IF(AND(AB39&lt;&gt;"",AB39&lt;&gt;Sol!AB39),"*"," ")))</f>
        <v xml:space="preserve">  </v>
      </c>
      <c r="AD39" s="32"/>
      <c r="AE39" s="20"/>
      <c r="AF39" s="36" t="str">
        <f>IF(Sol!$D$5="OFF","",IF(AE39="","  ",IF(AND(AE39&lt;&gt;"",AE39&lt;&gt;Sol!AE39),"*"," ")))</f>
        <v xml:space="preserve">  </v>
      </c>
      <c r="AG39" s="39"/>
      <c r="AH39" s="20"/>
      <c r="AI39" s="36" t="str">
        <f>IF(Sol!$D$5="OFF","",IF(AH39="","  ",IF(AND(AH39&lt;&gt;"",AH39&lt;&gt;Sol!AH39),"*"," ")))</f>
        <v xml:space="preserve">  </v>
      </c>
      <c r="AJ39" s="39"/>
      <c r="AK39" s="20"/>
      <c r="AL39" s="36" t="str">
        <f>IF(Sol!$D$5="OFF","",IF(AK39="","  ",IF(AND(AK39&lt;&gt;"",AK39&lt;&gt;Sol!AK39),"*"," ")))</f>
        <v xml:space="preserve">  </v>
      </c>
      <c r="AM39" s="39"/>
      <c r="AN39" s="20"/>
      <c r="AO39" s="36" t="str">
        <f>IF(Sol!$D$5="OFF","",IF(AN39="","  ",IF(AND(AN39&lt;&gt;"",AN39&lt;&gt;Sol!AN39),"*"," ")))</f>
        <v xml:space="preserve">  </v>
      </c>
      <c r="AP39" s="39"/>
      <c r="AQ39" s="20"/>
      <c r="AR39" s="36" t="str">
        <f>IF(Sol!$D$5="OFF","",IF(AQ39="","  ",IF(AND(AQ39&lt;&gt;"",AQ39&lt;&gt;Sol!AQ39),"*"," ")))</f>
        <v xml:space="preserve">  </v>
      </c>
      <c r="AS39" s="39"/>
      <c r="AT39" s="20"/>
      <c r="AU39" s="36" t="str">
        <f>IF(Sol!$D$5="OFF","",IF(AT39="","  ",IF(AND(AT39&lt;&gt;"",AT39&lt;&gt;Sol!AT39),"*"," ")))</f>
        <v xml:space="preserve">  </v>
      </c>
      <c r="AV39" s="39"/>
      <c r="AW39" s="20"/>
      <c r="AX39" s="36" t="str">
        <f>IF(Sol!$D$5="OFF","",IF(AW39="","  ",IF(AND(AW39&lt;&gt;"",AW39&lt;&gt;Sol!AW39),"*"," ")))</f>
        <v xml:space="preserve">  </v>
      </c>
      <c r="AY39" s="26"/>
      <c r="BA39" s="12"/>
      <c r="BB39" s="179"/>
      <c r="BC39" s="180"/>
      <c r="BD39" s="180"/>
      <c r="BE39" s="180"/>
      <c r="BF39" s="180"/>
      <c r="BG39" s="180"/>
      <c r="BH39" s="181"/>
      <c r="BI39" s="167" t="str">
        <f>IF(Sol!$D$5="OFF","",IF(BB39="","  ",IF(AND(BB39&lt;&gt;"",BB39&lt;&gt;Sol!BB39),"*"," ")))</f>
        <v xml:space="preserve">  </v>
      </c>
      <c r="BJ39" s="92"/>
      <c r="BK39" s="92"/>
      <c r="BL39" s="92"/>
      <c r="BN39" s="92"/>
      <c r="BS39" s="7"/>
      <c r="BT39" s="7"/>
      <c r="BU39" s="7"/>
      <c r="BV39" s="7"/>
      <c r="BW39" s="7"/>
    </row>
    <row r="40" spans="2:75" ht="15" customHeight="1" x14ac:dyDescent="0.2">
      <c r="B40" s="25" t="s">
        <v>19</v>
      </c>
      <c r="C40" s="61"/>
      <c r="D40" s="62"/>
      <c r="E40" s="36" t="str">
        <f>IF(Sol!$D$5="OFF","",IF(D40="","  ",IF(AND(D40&lt;&gt;"",D40&lt;&gt;Sol!D40),"*"," ")))</f>
        <v xml:space="preserve">  </v>
      </c>
      <c r="F40" s="35"/>
      <c r="G40" s="62"/>
      <c r="H40" s="36" t="str">
        <f>IF(Sol!$D$5="OFF","",IF(G40="","  ",IF(AND(G40&lt;&gt;"",G40&lt;&gt;Sol!G40),"*"," ")))</f>
        <v xml:space="preserve">  </v>
      </c>
      <c r="I40" s="35"/>
      <c r="J40" s="62"/>
      <c r="K40" s="36" t="str">
        <f>IF(Sol!$D$5="OFF","",IF(J40="","  ",IF(AND(J40&lt;&gt;"",J40&lt;&gt;Sol!J40),"*"," ")))</f>
        <v xml:space="preserve">  </v>
      </c>
      <c r="L40" s="35"/>
      <c r="M40" s="62"/>
      <c r="N40" s="36" t="str">
        <f>IF(Sol!$D$5="OFF","",IF(M40="","  ",IF(AND(M40&lt;&gt;"",M40&lt;&gt;Sol!M40),"*"," ")))</f>
        <v xml:space="preserve">  </v>
      </c>
      <c r="O40" s="35"/>
      <c r="P40" s="62"/>
      <c r="Q40" s="36" t="str">
        <f>IF(Sol!$D$5="OFF","",IF(P40="","  ",IF(AND(P40&lt;&gt;"",P40&lt;&gt;Sol!P40),"*"," ")))</f>
        <v xml:space="preserve">  </v>
      </c>
      <c r="R40" s="35"/>
      <c r="S40" s="62"/>
      <c r="T40" s="36" t="str">
        <f>IF(Sol!$D$5="OFF","",IF(S40="","  ",IF(AND(S40&lt;&gt;"",S40&lt;&gt;Sol!S40),"*"," ")))</f>
        <v xml:space="preserve">  </v>
      </c>
      <c r="U40" s="35"/>
      <c r="V40" s="62"/>
      <c r="W40" s="36" t="str">
        <f>IF(Sol!$D$5="OFF","",IF(V40="","  ",IF(AND(V40&lt;&gt;"",V40&lt;&gt;Sol!V40),"*"," ")))</f>
        <v xml:space="preserve">  </v>
      </c>
      <c r="X40" s="61"/>
      <c r="Y40" s="62"/>
      <c r="Z40" s="36" t="str">
        <f>IF(Sol!$D$5="OFF","",IF(Y40="","  ",IF(AND(Y40&lt;&gt;"",Y40&lt;&gt;Sol!Y40),"*"," ")))</f>
        <v xml:space="preserve">  </v>
      </c>
      <c r="AA40" s="61"/>
      <c r="AB40" s="62"/>
      <c r="AC40" s="36" t="str">
        <f>IF(Sol!$D$5="OFF","",IF(AB40="","  ",IF(AND(AB40&lt;&gt;"",AB40&lt;&gt;Sol!AB40),"*"," ")))</f>
        <v xml:space="preserve">  </v>
      </c>
      <c r="AD40" s="35"/>
      <c r="AE40" s="62"/>
      <c r="AF40" s="36" t="str">
        <f>IF(Sol!$D$5="OFF","",IF(AE40="","  ",IF(AND(AE40&lt;&gt;"",AE40&lt;&gt;Sol!AE40),"*"," ")))</f>
        <v xml:space="preserve">  </v>
      </c>
      <c r="AG40" s="38"/>
      <c r="AH40" s="62"/>
      <c r="AI40" s="36" t="str">
        <f>IF(Sol!$D$5="OFF","",IF(AH40="","  ",IF(AND(AH40&lt;&gt;"",AH40&lt;&gt;Sol!AH40),"*"," ")))</f>
        <v xml:space="preserve">  </v>
      </c>
      <c r="AJ40" s="38"/>
      <c r="AK40" s="62"/>
      <c r="AL40" s="36" t="str">
        <f>IF(Sol!$D$5="OFF","",IF(AK40="","  ",IF(AND(AK40&lt;&gt;"",AK40&lt;&gt;Sol!AK40),"*"," ")))</f>
        <v xml:space="preserve">  </v>
      </c>
      <c r="AM40" s="38"/>
      <c r="AN40" s="62"/>
      <c r="AO40" s="36" t="str">
        <f>IF(Sol!$D$5="OFF","",IF(AN40="","  ",IF(AND(AN40&lt;&gt;"",AN40&lt;&gt;Sol!AN40),"*"," ")))</f>
        <v xml:space="preserve">  </v>
      </c>
      <c r="AP40" s="38"/>
      <c r="AQ40" s="62"/>
      <c r="AR40" s="36" t="str">
        <f>IF(Sol!$D$5="OFF","",IF(AQ40="","  ",IF(AND(AQ40&lt;&gt;"",AQ40&lt;&gt;Sol!AQ40),"*"," ")))</f>
        <v xml:space="preserve">  </v>
      </c>
      <c r="AS40" s="38"/>
      <c r="AT40" s="62"/>
      <c r="AU40" s="36" t="str">
        <f>IF(Sol!$D$5="OFF","",IF(AT40="","  ",IF(AND(AT40&lt;&gt;"",AT40&lt;&gt;Sol!AT40),"*"," ")))</f>
        <v xml:space="preserve">  </v>
      </c>
      <c r="AV40" s="38"/>
      <c r="AW40" s="62"/>
      <c r="AX40" s="36" t="str">
        <f>IF(Sol!$D$5="OFF","",IF(AW40="","  ",IF(AND(AW40&lt;&gt;"",AW40&lt;&gt;Sol!AW40),"*"," ")))</f>
        <v xml:space="preserve">  </v>
      </c>
      <c r="AY40" s="26"/>
      <c r="BA40" s="12"/>
      <c r="BB40" s="2"/>
      <c r="BC40" s="3"/>
      <c r="BD40" s="3"/>
      <c r="BE40" s="3"/>
      <c r="BF40" s="3"/>
      <c r="BG40" s="3"/>
      <c r="BH40" s="3"/>
      <c r="BI40" s="159"/>
      <c r="BJ40" s="92"/>
      <c r="BK40" s="92"/>
      <c r="BL40" s="92"/>
      <c r="BN40" s="92"/>
      <c r="BS40" s="7"/>
      <c r="BT40" s="7"/>
      <c r="BU40" s="7"/>
      <c r="BV40" s="7"/>
      <c r="BW40" s="7"/>
    </row>
    <row r="41" spans="2:75" ht="15" customHeight="1" x14ac:dyDescent="0.2">
      <c r="B41" s="25" t="s">
        <v>18</v>
      </c>
      <c r="C41" s="32"/>
      <c r="D41" s="20"/>
      <c r="E41" s="36" t="str">
        <f>IF(Sol!$D$5="OFF","",IF(D41="","  ",IF(AND(D41&lt;&gt;"",D41&lt;&gt;Sol!D41),"*"," ")))</f>
        <v xml:space="preserve">  </v>
      </c>
      <c r="F41" s="32"/>
      <c r="G41" s="20"/>
      <c r="H41" s="36" t="str">
        <f>IF(Sol!$D$5="OFF","",IF(G41="","  ",IF(AND(G41&lt;&gt;"",G41&lt;&gt;Sol!G41),"*"," ")))</f>
        <v xml:space="preserve">  </v>
      </c>
      <c r="I41" s="32"/>
      <c r="J41" s="20"/>
      <c r="K41" s="36" t="str">
        <f>IF(Sol!$D$5="OFF","",IF(J41="","  ",IF(AND(J41&lt;&gt;"",J41&lt;&gt;Sol!J41),"*"," ")))</f>
        <v xml:space="preserve">  </v>
      </c>
      <c r="L41" s="32"/>
      <c r="M41" s="20"/>
      <c r="N41" s="36" t="str">
        <f>IF(Sol!$D$5="OFF","",IF(M41="","  ",IF(AND(M41&lt;&gt;"",M41&lt;&gt;Sol!M41),"*"," ")))</f>
        <v xml:space="preserve">  </v>
      </c>
      <c r="O41" s="32"/>
      <c r="P41" s="20"/>
      <c r="Q41" s="36" t="str">
        <f>IF(Sol!$D$5="OFF","",IF(P41="","  ",IF(AND(P41&lt;&gt;"",P41&lt;&gt;Sol!P41),"*"," ")))</f>
        <v xml:space="preserve">  </v>
      </c>
      <c r="R41" s="32"/>
      <c r="S41" s="20"/>
      <c r="T41" s="36" t="str">
        <f>IF(Sol!$D$5="OFF","",IF(S41="","  ",IF(AND(S41&lt;&gt;"",S41&lt;&gt;Sol!S41),"*"," ")))</f>
        <v xml:space="preserve">  </v>
      </c>
      <c r="U41" s="32"/>
      <c r="V41" s="20"/>
      <c r="W41" s="36" t="str">
        <f>IF(Sol!$D$5="OFF","",IF(V41="","  ",IF(AND(V41&lt;&gt;"",V41&lt;&gt;Sol!V41),"*"," ")))</f>
        <v xml:space="preserve">  </v>
      </c>
      <c r="X41" s="39"/>
      <c r="Y41" s="20"/>
      <c r="Z41" s="36" t="str">
        <f>IF(Sol!$D$5="OFF","",IF(Y41="","  ",IF(AND(Y41&lt;&gt;"",Y41&lt;&gt;Sol!Y41),"*"," ")))</f>
        <v xml:space="preserve">  </v>
      </c>
      <c r="AA41" s="39"/>
      <c r="AB41" s="20"/>
      <c r="AC41" s="36" t="str">
        <f>IF(Sol!$D$5="OFF","",IF(AB41="","  ",IF(AND(AB41&lt;&gt;"",AB41&lt;&gt;Sol!AB41),"*"," ")))</f>
        <v xml:space="preserve">  </v>
      </c>
      <c r="AD41" s="32"/>
      <c r="AE41" s="20"/>
      <c r="AF41" s="36" t="str">
        <f>IF(Sol!$D$5="OFF","",IF(AE41="","  ",IF(AND(AE41&lt;&gt;"",AE41&lt;&gt;Sol!AE41),"*"," ")))</f>
        <v xml:space="preserve">  </v>
      </c>
      <c r="AG41" s="39"/>
      <c r="AH41" s="20"/>
      <c r="AI41" s="36" t="str">
        <f>IF(Sol!$D$5="OFF","",IF(AH41="","  ",IF(AND(AH41&lt;&gt;"",AH41&lt;&gt;Sol!AH41),"*"," ")))</f>
        <v xml:space="preserve">  </v>
      </c>
      <c r="AJ41" s="39"/>
      <c r="AK41" s="20"/>
      <c r="AL41" s="36" t="str">
        <f>IF(Sol!$D$5="OFF","",IF(AK41="","  ",IF(AND(AK41&lt;&gt;"",AK41&lt;&gt;Sol!AK41),"*"," ")))</f>
        <v xml:space="preserve">  </v>
      </c>
      <c r="AM41" s="39"/>
      <c r="AN41" s="20"/>
      <c r="AO41" s="36" t="str">
        <f>IF(Sol!$D$5="OFF","",IF(AN41="","  ",IF(AND(AN41&lt;&gt;"",AN41&lt;&gt;Sol!AN41),"*"," ")))</f>
        <v xml:space="preserve">  </v>
      </c>
      <c r="AP41" s="39"/>
      <c r="AQ41" s="20"/>
      <c r="AR41" s="36" t="str">
        <f>IF(Sol!$D$5="OFF","",IF(AQ41="","  ",IF(AND(AQ41&lt;&gt;"",AQ41&lt;&gt;Sol!AQ41),"*"," ")))</f>
        <v xml:space="preserve">  </v>
      </c>
      <c r="AS41" s="39"/>
      <c r="AT41" s="20"/>
      <c r="AU41" s="36" t="str">
        <f>IF(Sol!$D$5="OFF","",IF(AT41="","  ",IF(AND(AT41&lt;&gt;"",AT41&lt;&gt;Sol!AT41),"*"," ")))</f>
        <v xml:space="preserve">  </v>
      </c>
      <c r="AV41" s="39"/>
      <c r="AW41" s="20"/>
      <c r="AX41" s="36" t="str">
        <f>IF(Sol!$D$5="OFF","",IF(AW41="","  ",IF(AND(AW41&lt;&gt;"",AW41&lt;&gt;Sol!AW41),"*"," ")))</f>
        <v xml:space="preserve">  </v>
      </c>
      <c r="AY41" s="26"/>
      <c r="BA41" s="12"/>
      <c r="BB41" s="119"/>
      <c r="BC41" s="120" t="s">
        <v>112</v>
      </c>
      <c r="BD41" s="120"/>
      <c r="BE41" s="120"/>
      <c r="BF41" s="120"/>
      <c r="BG41" s="5"/>
      <c r="BH41" s="36" t="str">
        <f>IF(Sol!$D$5="OFF","",IF(BG41="","  ",IF(AND(BG41&lt;&gt;"",BG41&lt;&gt;Sol!BG41),"*"," ")))</f>
        <v xml:space="preserve">  </v>
      </c>
      <c r="BI41" s="159"/>
      <c r="BJ41" s="92"/>
      <c r="BK41" s="92"/>
      <c r="BL41" s="92"/>
      <c r="BN41" s="92"/>
      <c r="BS41" s="7"/>
      <c r="BT41" s="7"/>
      <c r="BU41" s="7"/>
      <c r="BV41" s="7"/>
      <c r="BW41" s="7"/>
    </row>
    <row r="42" spans="2:75" ht="15" customHeight="1" x14ac:dyDescent="0.2">
      <c r="B42" s="25" t="s">
        <v>20</v>
      </c>
      <c r="C42" s="61"/>
      <c r="D42" s="62"/>
      <c r="E42" s="36" t="str">
        <f>IF(Sol!$D$5="OFF","",IF(D42="","  ",IF(AND(D42&lt;&gt;"",D42&lt;&gt;Sol!D42),"*"," ")))</f>
        <v xml:space="preserve">  </v>
      </c>
      <c r="F42" s="35"/>
      <c r="G42" s="62"/>
      <c r="H42" s="36" t="str">
        <f>IF(Sol!$D$5="OFF","",IF(G42="","  ",IF(AND(G42&lt;&gt;"",G42&lt;&gt;Sol!G42),"*"," ")))</f>
        <v xml:space="preserve">  </v>
      </c>
      <c r="I42" s="35"/>
      <c r="J42" s="62"/>
      <c r="K42" s="36" t="str">
        <f>IF(Sol!$D$5="OFF","",IF(J42="","  ",IF(AND(J42&lt;&gt;"",J42&lt;&gt;Sol!J42),"*"," ")))</f>
        <v xml:space="preserve">  </v>
      </c>
      <c r="L42" s="35"/>
      <c r="M42" s="62"/>
      <c r="N42" s="36" t="str">
        <f>IF(Sol!$D$5="OFF","",IF(M42="","  ",IF(AND(M42&lt;&gt;"",M42&lt;&gt;Sol!M42),"*"," ")))</f>
        <v xml:space="preserve">  </v>
      </c>
      <c r="O42" s="35"/>
      <c r="P42" s="62"/>
      <c r="Q42" s="36" t="str">
        <f>IF(Sol!$D$5="OFF","",IF(P42="","  ",IF(AND(P42&lt;&gt;"",P42&lt;&gt;Sol!P42),"*"," ")))</f>
        <v xml:space="preserve">  </v>
      </c>
      <c r="R42" s="35"/>
      <c r="S42" s="62"/>
      <c r="T42" s="36" t="str">
        <f>IF(Sol!$D$5="OFF","",IF(S42="","  ",IF(AND(S42&lt;&gt;"",S42&lt;&gt;Sol!S42),"*"," ")))</f>
        <v xml:space="preserve">  </v>
      </c>
      <c r="U42" s="35"/>
      <c r="V42" s="62"/>
      <c r="W42" s="36" t="str">
        <f>IF(Sol!$D$5="OFF","",IF(V42="","  ",IF(AND(V42&lt;&gt;"",V42&lt;&gt;Sol!V42),"*"," ")))</f>
        <v xml:space="preserve">  </v>
      </c>
      <c r="X42" s="38"/>
      <c r="Y42" s="62"/>
      <c r="Z42" s="36" t="str">
        <f>IF(Sol!$D$5="OFF","",IF(Y42="","  ",IF(AND(Y42&lt;&gt;"",Y42&lt;&gt;Sol!Y42),"*"," ")))</f>
        <v xml:space="preserve">  </v>
      </c>
      <c r="AA42" s="38"/>
      <c r="AB42" s="62"/>
      <c r="AC42" s="36" t="str">
        <f>IF(Sol!$D$5="OFF","",IF(AB42="","  ",IF(AND(AB42&lt;&gt;"",AB42&lt;&gt;Sol!AB42),"*"," ")))</f>
        <v xml:space="preserve">  </v>
      </c>
      <c r="AD42" s="35"/>
      <c r="AE42" s="62"/>
      <c r="AF42" s="36" t="str">
        <f>IF(Sol!$D$5="OFF","",IF(AE42="","  ",IF(AND(AE42&lt;&gt;"",AE42&lt;&gt;Sol!AE42),"*"," ")))</f>
        <v xml:space="preserve">  </v>
      </c>
      <c r="AG42" s="38"/>
      <c r="AH42" s="62"/>
      <c r="AI42" s="36" t="str">
        <f>IF(Sol!$D$5="OFF","",IF(AH42="","  ",IF(AND(AH42&lt;&gt;"",AH42&lt;&gt;Sol!AH42),"*"," ")))</f>
        <v xml:space="preserve">  </v>
      </c>
      <c r="AJ42" s="61"/>
      <c r="AK42" s="62"/>
      <c r="AL42" s="36" t="str">
        <f>IF(Sol!$D$5="OFF","",IF(AK42="","  ",IF(AND(AK42&lt;&gt;"",AK42&lt;&gt;Sol!AK42),"*"," ")))</f>
        <v xml:space="preserve">  </v>
      </c>
      <c r="AM42" s="38"/>
      <c r="AN42" s="62"/>
      <c r="AO42" s="36" t="str">
        <f>IF(Sol!$D$5="OFF","",IF(AN42="","  ",IF(AND(AN42&lt;&gt;"",AN42&lt;&gt;Sol!AN42),"*"," ")))</f>
        <v xml:space="preserve">  </v>
      </c>
      <c r="AP42" s="38"/>
      <c r="AQ42" s="62"/>
      <c r="AR42" s="36" t="str">
        <f>IF(Sol!$D$5="OFF","",IF(AQ42="","  ",IF(AND(AQ42&lt;&gt;"",AQ42&lt;&gt;Sol!AQ42),"*"," ")))</f>
        <v xml:space="preserve">  </v>
      </c>
      <c r="AS42" s="38"/>
      <c r="AT42" s="62"/>
      <c r="AU42" s="36" t="str">
        <f>IF(Sol!$D$5="OFF","",IF(AT42="","  ",IF(AND(AT42&lt;&gt;"",AT42&lt;&gt;Sol!AT42),"*"," ")))</f>
        <v xml:space="preserve">  </v>
      </c>
      <c r="AV42" s="38"/>
      <c r="AW42" s="62"/>
      <c r="AX42" s="36" t="str">
        <f>IF(Sol!$D$5="OFF","",IF(AW42="","  ",IF(AND(AW42&lt;&gt;"",AW42&lt;&gt;Sol!AW42),"*"," ")))</f>
        <v xml:space="preserve">  </v>
      </c>
      <c r="AY42" s="26"/>
      <c r="BA42" s="13"/>
      <c r="BB42" s="119"/>
      <c r="BC42" s="84"/>
      <c r="BD42" s="8" t="str">
        <f>IF(Sol!$D$5="OFF","",IF(BC42="","  ",IF(AND(BC42&lt;&gt;"",BC42&lt;&gt;Sol!BC42),"*"," ")))</f>
        <v xml:space="preserve">  </v>
      </c>
      <c r="BE42" s="5"/>
      <c r="BF42" s="8" t="str">
        <f>IF(Sol!$D$5="OFF","",IF(BE42="","  ",IF(AND(BE42&lt;&gt;"",BE42&lt;&gt;Sol!BE42),"*"," ")))</f>
        <v xml:space="preserve">  </v>
      </c>
      <c r="BG42" s="120"/>
      <c r="BH42" s="8"/>
      <c r="BI42" s="159"/>
      <c r="BJ42" s="92"/>
      <c r="BK42" s="92"/>
      <c r="BL42" s="92"/>
      <c r="BN42" s="92"/>
      <c r="BS42" s="7"/>
      <c r="BT42" s="7"/>
      <c r="BU42" s="7"/>
      <c r="BV42" s="7"/>
      <c r="BW42" s="7"/>
    </row>
    <row r="43" spans="2:75" ht="15" customHeight="1" x14ac:dyDescent="0.2">
      <c r="B43" s="25" t="s">
        <v>18</v>
      </c>
      <c r="C43" s="32"/>
      <c r="D43" s="20"/>
      <c r="E43" s="36" t="str">
        <f>IF(Sol!$D$5="OFF","",IF(D43="","  ",IF(AND(D43&lt;&gt;"",D43&lt;&gt;Sol!D43),"*"," ")))</f>
        <v xml:space="preserve">  </v>
      </c>
      <c r="F43" s="32"/>
      <c r="G43" s="20"/>
      <c r="H43" s="36" t="str">
        <f>IF(Sol!$D$5="OFF","",IF(G43="","  ",IF(AND(G43&lt;&gt;"",G43&lt;&gt;Sol!G43),"*"," ")))</f>
        <v xml:space="preserve">  </v>
      </c>
      <c r="I43" s="32"/>
      <c r="J43" s="20"/>
      <c r="K43" s="36" t="str">
        <f>IF(Sol!$D$5="OFF","",IF(J43="","  ",IF(AND(J43&lt;&gt;"",J43&lt;&gt;Sol!J43),"*"," ")))</f>
        <v xml:space="preserve">  </v>
      </c>
      <c r="L43" s="32"/>
      <c r="M43" s="20"/>
      <c r="N43" s="36" t="str">
        <f>IF(Sol!$D$5="OFF","",IF(M43="","  ",IF(AND(M43&lt;&gt;"",M43&lt;&gt;Sol!M43),"*"," ")))</f>
        <v xml:space="preserve">  </v>
      </c>
      <c r="O43" s="32"/>
      <c r="P43" s="20"/>
      <c r="Q43" s="36" t="str">
        <f>IF(Sol!$D$5="OFF","",IF(P43="","  ",IF(AND(P43&lt;&gt;"",P43&lt;&gt;Sol!P43),"*"," ")))</f>
        <v xml:space="preserve">  </v>
      </c>
      <c r="R43" s="32"/>
      <c r="S43" s="20"/>
      <c r="T43" s="36" t="str">
        <f>IF(Sol!$D$5="OFF","",IF(S43="","  ",IF(AND(S43&lt;&gt;"",S43&lt;&gt;Sol!S43),"*"," ")))</f>
        <v xml:space="preserve">  </v>
      </c>
      <c r="U43" s="32"/>
      <c r="V43" s="20"/>
      <c r="W43" s="36" t="str">
        <f>IF(Sol!$D$5="OFF","",IF(V43="","  ",IF(AND(V43&lt;&gt;"",V43&lt;&gt;Sol!V43),"*"," ")))</f>
        <v xml:space="preserve">  </v>
      </c>
      <c r="X43" s="39"/>
      <c r="Y43" s="20"/>
      <c r="Z43" s="36" t="str">
        <f>IF(Sol!$D$5="OFF","",IF(Y43="","  ",IF(AND(Y43&lt;&gt;"",Y43&lt;&gt;Sol!Y43),"*"," ")))</f>
        <v xml:space="preserve">  </v>
      </c>
      <c r="AA43" s="39"/>
      <c r="AB43" s="20"/>
      <c r="AC43" s="36" t="str">
        <f>IF(Sol!$D$5="OFF","",IF(AB43="","  ",IF(AND(AB43&lt;&gt;"",AB43&lt;&gt;Sol!AB43),"*"," ")))</f>
        <v xml:space="preserve">  </v>
      </c>
      <c r="AD43" s="32"/>
      <c r="AE43" s="20"/>
      <c r="AF43" s="36" t="str">
        <f>IF(Sol!$D$5="OFF","",IF(AE43="","  ",IF(AND(AE43&lt;&gt;"",AE43&lt;&gt;Sol!AE43),"*"," ")))</f>
        <v xml:space="preserve">  </v>
      </c>
      <c r="AG43" s="39"/>
      <c r="AH43" s="20"/>
      <c r="AI43" s="36" t="str">
        <f>IF(Sol!$D$5="OFF","",IF(AH43="","  ",IF(AND(AH43&lt;&gt;"",AH43&lt;&gt;Sol!AH43),"*"," ")))</f>
        <v xml:space="preserve">  </v>
      </c>
      <c r="AJ43" s="39"/>
      <c r="AK43" s="20"/>
      <c r="AL43" s="36" t="str">
        <f>IF(Sol!$D$5="OFF","",IF(AK43="","  ",IF(AND(AK43&lt;&gt;"",AK43&lt;&gt;Sol!AK43),"*"," ")))</f>
        <v xml:space="preserve">  </v>
      </c>
      <c r="AM43" s="39"/>
      <c r="AN43" s="20"/>
      <c r="AO43" s="36" t="str">
        <f>IF(Sol!$D$5="OFF","",IF(AN43="","  ",IF(AND(AN43&lt;&gt;"",AN43&lt;&gt;Sol!AN43),"*"," ")))</f>
        <v xml:space="preserve">  </v>
      </c>
      <c r="AP43" s="39"/>
      <c r="AQ43" s="20"/>
      <c r="AR43" s="36" t="str">
        <f>IF(Sol!$D$5="OFF","",IF(AQ43="","  ",IF(AND(AQ43&lt;&gt;"",AQ43&lt;&gt;Sol!AQ43),"*"," ")))</f>
        <v xml:space="preserve">  </v>
      </c>
      <c r="AS43" s="39"/>
      <c r="AT43" s="20"/>
      <c r="AU43" s="36" t="str">
        <f>IF(Sol!$D$5="OFF","",IF(AT43="","  ",IF(AND(AT43&lt;&gt;"",AT43&lt;&gt;Sol!AT43),"*"," ")))</f>
        <v xml:space="preserve">  </v>
      </c>
      <c r="AV43" s="39"/>
      <c r="AW43" s="20"/>
      <c r="AX43" s="36" t="str">
        <f>IF(Sol!$D$5="OFF","",IF(AW43="","  ",IF(AND(AW43&lt;&gt;"",AW43&lt;&gt;Sol!AW43),"*"," ")))</f>
        <v xml:space="preserve">  </v>
      </c>
      <c r="AY43" s="26"/>
      <c r="BA43" s="13"/>
      <c r="BB43" s="119"/>
      <c r="BC43" s="84"/>
      <c r="BD43" s="8" t="str">
        <f>IF(Sol!$D$5="OFF","",IF(BC43="","  ",IF(AND(BC43&lt;&gt;"",BC43&lt;&gt;Sol!BC43),"*"," ")))</f>
        <v xml:space="preserve">  </v>
      </c>
      <c r="BE43" s="83"/>
      <c r="BF43" s="8" t="str">
        <f>IF(Sol!$D$5="OFF","",IF(BE43="","  ",IF(AND(BE43&lt;&gt;"",BE43&lt;&gt;Sol!BE43),"*"," ")))</f>
        <v xml:space="preserve">  </v>
      </c>
      <c r="BG43" s="8"/>
      <c r="BH43" s="8"/>
      <c r="BI43" s="159"/>
      <c r="BJ43" s="92"/>
      <c r="BK43" s="92"/>
      <c r="BL43" s="92"/>
      <c r="BN43" s="92"/>
      <c r="BS43" s="7"/>
      <c r="BT43" s="7"/>
      <c r="BU43" s="7"/>
      <c r="BV43" s="7"/>
      <c r="BW43" s="7"/>
    </row>
    <row r="44" spans="2:75" ht="15" customHeight="1" x14ac:dyDescent="0.2">
      <c r="B44" s="25" t="s">
        <v>21</v>
      </c>
      <c r="C44" s="61"/>
      <c r="D44" s="62"/>
      <c r="E44" s="36" t="str">
        <f>IF(Sol!$D$5="OFF","",IF(D44="","  ",IF(AND(D44&lt;&gt;"",D44&lt;&gt;Sol!D44),"*"," ")))</f>
        <v xml:space="preserve">  </v>
      </c>
      <c r="F44" s="35"/>
      <c r="G44" s="62"/>
      <c r="H44" s="36" t="str">
        <f>IF(Sol!$D$5="OFF","",IF(G44="","  ",IF(AND(G44&lt;&gt;"",G44&lt;&gt;Sol!G44),"*"," ")))</f>
        <v xml:space="preserve">  </v>
      </c>
      <c r="I44" s="61"/>
      <c r="J44" s="62"/>
      <c r="K44" s="36" t="str">
        <f>IF(Sol!$D$5="OFF","",IF(J44="","  ",IF(AND(J44&lt;&gt;"",J44&lt;&gt;Sol!J44),"*"," ")))</f>
        <v xml:space="preserve">  </v>
      </c>
      <c r="L44" s="35"/>
      <c r="M44" s="62"/>
      <c r="N44" s="36" t="str">
        <f>IF(Sol!$D$5="OFF","",IF(M44="","  ",IF(AND(M44&lt;&gt;"",M44&lt;&gt;Sol!M44),"*"," ")))</f>
        <v xml:space="preserve">  </v>
      </c>
      <c r="O44" s="61"/>
      <c r="P44" s="62"/>
      <c r="Q44" s="36" t="str">
        <f>IF(Sol!$D$5="OFF","",IF(P44="","  ",IF(AND(P44&lt;&gt;"",P44&lt;&gt;Sol!P44),"*"," ")))</f>
        <v xml:space="preserve">  </v>
      </c>
      <c r="R44" s="35"/>
      <c r="S44" s="62"/>
      <c r="T44" s="36" t="str">
        <f>IF(Sol!$D$5="OFF","",IF(S44="","  ",IF(AND(S44&lt;&gt;"",S44&lt;&gt;Sol!S44),"*"," ")))</f>
        <v xml:space="preserve">  </v>
      </c>
      <c r="U44" s="35"/>
      <c r="V44" s="62"/>
      <c r="W44" s="36" t="str">
        <f>IF(Sol!$D$5="OFF","",IF(V44="","  ",IF(AND(V44&lt;&gt;"",V44&lt;&gt;Sol!V44),"*"," ")))</f>
        <v xml:space="preserve">  </v>
      </c>
      <c r="X44" s="38"/>
      <c r="Y44" s="62"/>
      <c r="Z44" s="36" t="str">
        <f>IF(Sol!$D$5="OFF","",IF(Y44="","  ",IF(AND(Y44&lt;&gt;"",Y44&lt;&gt;Sol!Y44),"*"," ")))</f>
        <v xml:space="preserve">  </v>
      </c>
      <c r="AA44" s="38"/>
      <c r="AB44" s="62"/>
      <c r="AC44" s="36" t="str">
        <f>IF(Sol!$D$5="OFF","",IF(AB44="","  ",IF(AND(AB44&lt;&gt;"",AB44&lt;&gt;Sol!AB44),"*"," ")))</f>
        <v xml:space="preserve">  </v>
      </c>
      <c r="AD44" s="35"/>
      <c r="AE44" s="62"/>
      <c r="AF44" s="36" t="str">
        <f>IF(Sol!$D$5="OFF","",IF(AE44="","  ",IF(AND(AE44&lt;&gt;"",AE44&lt;&gt;Sol!AE44),"*"," ")))</f>
        <v xml:space="preserve">  </v>
      </c>
      <c r="AG44" s="38"/>
      <c r="AH44" s="62"/>
      <c r="AI44" s="36" t="str">
        <f>IF(Sol!$D$5="OFF","",IF(AH44="","  ",IF(AND(AH44&lt;&gt;"",AH44&lt;&gt;Sol!AH44),"*"," ")))</f>
        <v xml:space="preserve">  </v>
      </c>
      <c r="AJ44" s="38"/>
      <c r="AK44" s="62"/>
      <c r="AL44" s="36" t="str">
        <f>IF(Sol!$D$5="OFF","",IF(AK44="","  ",IF(AND(AK44&lt;&gt;"",AK44&lt;&gt;Sol!AK44),"*"," ")))</f>
        <v xml:space="preserve">  </v>
      </c>
      <c r="AM44" s="38"/>
      <c r="AN44" s="62"/>
      <c r="AO44" s="36" t="str">
        <f>IF(Sol!$D$5="OFF","",IF(AN44="","  ",IF(AND(AN44&lt;&gt;"",AN44&lt;&gt;Sol!AN44),"*"," ")))</f>
        <v xml:space="preserve">  </v>
      </c>
      <c r="AP44" s="38"/>
      <c r="AQ44" s="62"/>
      <c r="AR44" s="36" t="str">
        <f>IF(Sol!$D$5="OFF","",IF(AQ44="","  ",IF(AND(AQ44&lt;&gt;"",AQ44&lt;&gt;Sol!AQ44),"*"," ")))</f>
        <v xml:space="preserve">  </v>
      </c>
      <c r="AS44" s="38"/>
      <c r="AT44" s="62"/>
      <c r="AU44" s="36" t="str">
        <f>IF(Sol!$D$5="OFF","",IF(AT44="","  ",IF(AND(AT44&lt;&gt;"",AT44&lt;&gt;Sol!AT44),"*"," ")))</f>
        <v xml:space="preserve">  </v>
      </c>
      <c r="AV44" s="38"/>
      <c r="AW44" s="62"/>
      <c r="AX44" s="36" t="str">
        <f>IF(Sol!$D$5="OFF","",IF(AW44="","  ",IF(AND(AW44&lt;&gt;"",AW44&lt;&gt;Sol!AW44),"*"," ")))</f>
        <v xml:space="preserve">  </v>
      </c>
      <c r="AY44" s="26"/>
      <c r="BA44" s="13"/>
      <c r="BB44" s="119"/>
      <c r="BC44" s="84"/>
      <c r="BD44" s="8" t="str">
        <f>IF(Sol!$D$5="OFF","",IF(BC44="","  ",IF(AND(BC44&lt;&gt;"",BC44&lt;&gt;Sol!BC44),"*"," ")))</f>
        <v xml:space="preserve">  </v>
      </c>
      <c r="BE44" s="120"/>
      <c r="BF44" s="120"/>
      <c r="BG44" s="80"/>
      <c r="BH44" s="8" t="str">
        <f>IF(Sol!$D$5="OFF","",IF(BG44="","  ",IF(AND(BG44&lt;&gt;"",BG44&lt;&gt;Sol!BG44),"*"," ")))</f>
        <v xml:space="preserve">  </v>
      </c>
      <c r="BI44" s="159"/>
      <c r="BJ44" s="92"/>
      <c r="BK44" s="92"/>
      <c r="BL44" s="92"/>
      <c r="BN44" s="92"/>
      <c r="BS44" s="7"/>
      <c r="BT44" s="7"/>
      <c r="BU44" s="7"/>
      <c r="BV44" s="7"/>
      <c r="BW44" s="7"/>
    </row>
    <row r="45" spans="2:75" ht="15" customHeight="1" thickBot="1" x14ac:dyDescent="0.25">
      <c r="B45" s="25" t="s">
        <v>18</v>
      </c>
      <c r="C45" s="32"/>
      <c r="D45" s="20"/>
      <c r="E45" s="36" t="str">
        <f>IF(Sol!$D$5="OFF","",IF(D45="","  ",IF(AND(D45&lt;&gt;"",D45&lt;&gt;Sol!D45),"*"," ")))</f>
        <v xml:space="preserve">  </v>
      </c>
      <c r="F45" s="32"/>
      <c r="G45" s="20"/>
      <c r="H45" s="36" t="str">
        <f>IF(Sol!$D$5="OFF","",IF(G45="","  ",IF(AND(G45&lt;&gt;"",G45&lt;&gt;Sol!G45),"*"," ")))</f>
        <v xml:space="preserve">  </v>
      </c>
      <c r="I45" s="32"/>
      <c r="J45" s="20"/>
      <c r="K45" s="36" t="str">
        <f>IF(Sol!$D$5="OFF","",IF(J45="","  ",IF(AND(J45&lt;&gt;"",J45&lt;&gt;Sol!J45),"*"," ")))</f>
        <v xml:space="preserve">  </v>
      </c>
      <c r="L45" s="32"/>
      <c r="M45" s="20"/>
      <c r="N45" s="36" t="str">
        <f>IF(Sol!$D$5="OFF","",IF(M45="","  ",IF(AND(M45&lt;&gt;"",M45&lt;&gt;Sol!M45),"*"," ")))</f>
        <v xml:space="preserve">  </v>
      </c>
      <c r="O45" s="32"/>
      <c r="P45" s="20"/>
      <c r="Q45" s="36" t="str">
        <f>IF(Sol!$D$5="OFF","",IF(P45="","  ",IF(AND(P45&lt;&gt;"",P45&lt;&gt;Sol!P45),"*"," ")))</f>
        <v xml:space="preserve">  </v>
      </c>
      <c r="R45" s="32"/>
      <c r="S45" s="20"/>
      <c r="T45" s="36" t="str">
        <f>IF(Sol!$D$5="OFF","",IF(S45="","  ",IF(AND(S45&lt;&gt;"",S45&lt;&gt;Sol!S45),"*"," ")))</f>
        <v xml:space="preserve">  </v>
      </c>
      <c r="U45" s="32"/>
      <c r="V45" s="20"/>
      <c r="W45" s="36" t="str">
        <f>IF(Sol!$D$5="OFF","",IF(V45="","  ",IF(AND(V45&lt;&gt;"",V45&lt;&gt;Sol!V45),"*"," ")))</f>
        <v xml:space="preserve">  </v>
      </c>
      <c r="X45" s="39"/>
      <c r="Y45" s="20"/>
      <c r="Z45" s="36" t="str">
        <f>IF(Sol!$D$5="OFF","",IF(Y45="","  ",IF(AND(Y45&lt;&gt;"",Y45&lt;&gt;Sol!Y45),"*"," ")))</f>
        <v xml:space="preserve">  </v>
      </c>
      <c r="AA45" s="39"/>
      <c r="AB45" s="20"/>
      <c r="AC45" s="36" t="str">
        <f>IF(Sol!$D$5="OFF","",IF(AB45="","  ",IF(AND(AB45&lt;&gt;"",AB45&lt;&gt;Sol!AB45),"*"," ")))</f>
        <v xml:space="preserve">  </v>
      </c>
      <c r="AD45" s="32"/>
      <c r="AE45" s="20"/>
      <c r="AF45" s="36" t="str">
        <f>IF(Sol!$D$5="OFF","",IF(AE45="","  ",IF(AND(AE45&lt;&gt;"",AE45&lt;&gt;Sol!AE45),"*"," ")))</f>
        <v xml:space="preserve">  </v>
      </c>
      <c r="AG45" s="39"/>
      <c r="AH45" s="20"/>
      <c r="AI45" s="36" t="str">
        <f>IF(Sol!$D$5="OFF","",IF(AH45="","  ",IF(AND(AH45&lt;&gt;"",AH45&lt;&gt;Sol!AH45),"*"," ")))</f>
        <v xml:space="preserve">  </v>
      </c>
      <c r="AJ45" s="39"/>
      <c r="AK45" s="20"/>
      <c r="AL45" s="36" t="str">
        <f>IF(Sol!$D$5="OFF","",IF(AK45="","  ",IF(AND(AK45&lt;&gt;"",AK45&lt;&gt;Sol!AK45),"*"," ")))</f>
        <v xml:space="preserve">  </v>
      </c>
      <c r="AM45" s="39"/>
      <c r="AN45" s="20"/>
      <c r="AO45" s="36" t="str">
        <f>IF(Sol!$D$5="OFF","",IF(AN45="","  ",IF(AND(AN45&lt;&gt;"",AN45&lt;&gt;Sol!AN45),"*"," ")))</f>
        <v xml:space="preserve">  </v>
      </c>
      <c r="AP45" s="39"/>
      <c r="AQ45" s="20"/>
      <c r="AR45" s="36" t="str">
        <f>IF(Sol!$D$5="OFF","",IF(AQ45="","  ",IF(AND(AQ45&lt;&gt;"",AQ45&lt;&gt;Sol!AQ45),"*"," ")))</f>
        <v xml:space="preserve">  </v>
      </c>
      <c r="AS45" s="39"/>
      <c r="AT45" s="20"/>
      <c r="AU45" s="36" t="str">
        <f>IF(Sol!$D$5="OFF","",IF(AT45="","  ",IF(AND(AT45&lt;&gt;"",AT45&lt;&gt;Sol!AT45),"*"," ")))</f>
        <v xml:space="preserve">  </v>
      </c>
      <c r="AV45" s="39"/>
      <c r="AW45" s="20"/>
      <c r="AX45" s="36" t="str">
        <f>IF(Sol!$D$5="OFF","",IF(AW45="","  ",IF(AND(AW45&lt;&gt;"",AW45&lt;&gt;Sol!AW45),"*"," ")))</f>
        <v xml:space="preserve">  </v>
      </c>
      <c r="AY45" s="26"/>
      <c r="BA45" s="13"/>
      <c r="BB45" s="119"/>
      <c r="BC45" s="120" t="s">
        <v>113</v>
      </c>
      <c r="BD45" s="120"/>
      <c r="BE45" s="120"/>
      <c r="BF45" s="120"/>
      <c r="BG45" s="82"/>
      <c r="BH45" s="8" t="str">
        <f>IF(Sol!$D$5="OFF","",IF(BG45="","  ",IF(AND(BG45&lt;&gt;"",BG45&lt;&gt;Sol!BG45),"*"," ")))</f>
        <v xml:space="preserve">  </v>
      </c>
      <c r="BI45" s="159"/>
      <c r="BJ45" s="92"/>
      <c r="BK45" s="92"/>
      <c r="BL45" s="92"/>
      <c r="BN45" s="92"/>
      <c r="BS45" s="7"/>
      <c r="BT45" s="7"/>
      <c r="BU45" s="7"/>
      <c r="BV45" s="7"/>
      <c r="BW45" s="7"/>
    </row>
    <row r="46" spans="2:75" ht="15" customHeight="1" thickTop="1" x14ac:dyDescent="0.2">
      <c r="B46" s="25" t="s">
        <v>22</v>
      </c>
      <c r="C46" s="61"/>
      <c r="D46" s="62"/>
      <c r="E46" s="36" t="str">
        <f>IF(Sol!$D$5="OFF","",IF(D46="","  ",IF(AND(D46&lt;&gt;"",D46&lt;&gt;Sol!D46),"*"," ")))</f>
        <v xml:space="preserve">  </v>
      </c>
      <c r="F46" s="35"/>
      <c r="G46" s="62"/>
      <c r="H46" s="36" t="str">
        <f>IF(Sol!$D$5="OFF","",IF(G46="","  ",IF(AND(G46&lt;&gt;"",G46&lt;&gt;Sol!G46),"*"," ")))</f>
        <v xml:space="preserve">  </v>
      </c>
      <c r="I46" s="35"/>
      <c r="J46" s="62"/>
      <c r="K46" s="36" t="str">
        <f>IF(Sol!$D$5="OFF","",IF(J46="","  ",IF(AND(J46&lt;&gt;"",J46&lt;&gt;Sol!J46),"*"," ")))</f>
        <v xml:space="preserve">  </v>
      </c>
      <c r="L46" s="35"/>
      <c r="M46" s="62"/>
      <c r="N46" s="36" t="str">
        <f>IF(Sol!$D$5="OFF","",IF(M46="","  ",IF(AND(M46&lt;&gt;"",M46&lt;&gt;Sol!M46),"*"," ")))</f>
        <v xml:space="preserve">  </v>
      </c>
      <c r="O46" s="61"/>
      <c r="P46" s="62"/>
      <c r="Q46" s="36" t="str">
        <f>IF(Sol!$D$5="OFF","",IF(P46="","  ",IF(AND(P46&lt;&gt;"",P46&lt;&gt;Sol!P46),"*"," ")))</f>
        <v xml:space="preserve">  </v>
      </c>
      <c r="R46" s="35"/>
      <c r="S46" s="62"/>
      <c r="T46" s="36" t="str">
        <f>IF(Sol!$D$5="OFF","",IF(S46="","  ",IF(AND(S46&lt;&gt;"",S46&lt;&gt;Sol!S46),"*"," ")))</f>
        <v xml:space="preserve">  </v>
      </c>
      <c r="U46" s="35"/>
      <c r="V46" s="62"/>
      <c r="W46" s="36" t="str">
        <f>IF(Sol!$D$5="OFF","",IF(V46="","  ",IF(AND(V46&lt;&gt;"",V46&lt;&gt;Sol!V46),"*"," ")))</f>
        <v xml:space="preserve">  </v>
      </c>
      <c r="X46" s="38"/>
      <c r="Y46" s="62"/>
      <c r="Z46" s="36" t="str">
        <f>IF(Sol!$D$5="OFF","",IF(Y46="","  ",IF(AND(Y46&lt;&gt;"",Y46&lt;&gt;Sol!Y46),"*"," ")))</f>
        <v xml:space="preserve">  </v>
      </c>
      <c r="AA46" s="38"/>
      <c r="AB46" s="62"/>
      <c r="AC46" s="36" t="str">
        <f>IF(Sol!$D$5="OFF","",IF(AB46="","  ",IF(AND(AB46&lt;&gt;"",AB46&lt;&gt;Sol!AB46),"*"," ")))</f>
        <v xml:space="preserve">  </v>
      </c>
      <c r="AD46" s="35"/>
      <c r="AE46" s="62"/>
      <c r="AF46" s="36" t="str">
        <f>IF(Sol!$D$5="OFF","",IF(AE46="","  ",IF(AND(AE46&lt;&gt;"",AE46&lt;&gt;Sol!AE46),"*"," ")))</f>
        <v xml:space="preserve">  </v>
      </c>
      <c r="AG46" s="38"/>
      <c r="AH46" s="62"/>
      <c r="AI46" s="36" t="str">
        <f>IF(Sol!$D$5="OFF","",IF(AH46="","  ",IF(AND(AH46&lt;&gt;"",AH46&lt;&gt;Sol!AH46),"*"," ")))</f>
        <v xml:space="preserve">  </v>
      </c>
      <c r="AJ46" s="38"/>
      <c r="AK46" s="62"/>
      <c r="AL46" s="36" t="str">
        <f>IF(Sol!$D$5="OFF","",IF(AK46="","  ",IF(AND(AK46&lt;&gt;"",AK46&lt;&gt;Sol!AK46),"*"," ")))</f>
        <v xml:space="preserve">  </v>
      </c>
      <c r="AM46" s="38"/>
      <c r="AN46" s="62"/>
      <c r="AO46" s="36" t="str">
        <f>IF(Sol!$D$5="OFF","",IF(AN46="","  ",IF(AND(AN46&lt;&gt;"",AN46&lt;&gt;Sol!AN46),"*"," ")))</f>
        <v xml:space="preserve">  </v>
      </c>
      <c r="AP46" s="38"/>
      <c r="AQ46" s="62"/>
      <c r="AR46" s="36" t="str">
        <f>IF(Sol!$D$5="OFF","",IF(AQ46="","  ",IF(AND(AQ46&lt;&gt;"",AQ46&lt;&gt;Sol!AQ46),"*"," ")))</f>
        <v xml:space="preserve">  </v>
      </c>
      <c r="AS46" s="38"/>
      <c r="AT46" s="62"/>
      <c r="AU46" s="36" t="str">
        <f>IF(Sol!$D$5="OFF","",IF(AT46="","  ",IF(AND(AT46&lt;&gt;"",AT46&lt;&gt;Sol!AT46),"*"," ")))</f>
        <v xml:space="preserve">  </v>
      </c>
      <c r="AV46" s="38"/>
      <c r="AW46" s="62"/>
      <c r="AX46" s="36" t="str">
        <f>IF(Sol!$D$5="OFF","",IF(AW46="","  ",IF(AND(AW46&lt;&gt;"",AW46&lt;&gt;Sol!AW46),"*"," ")))</f>
        <v xml:space="preserve">  </v>
      </c>
      <c r="AY46" s="26"/>
      <c r="BA46" s="14"/>
      <c r="BB46" s="133"/>
      <c r="BC46" s="134"/>
      <c r="BD46" s="134"/>
      <c r="BE46" s="134"/>
      <c r="BF46" s="134"/>
      <c r="BG46" s="134"/>
      <c r="BH46" s="134"/>
      <c r="BI46" s="159"/>
      <c r="BJ46" s="92"/>
      <c r="BK46" s="92"/>
      <c r="BL46" s="92"/>
      <c r="BN46" s="92"/>
      <c r="BS46" s="7"/>
      <c r="BT46" s="7"/>
      <c r="BU46" s="7"/>
      <c r="BV46" s="7"/>
      <c r="BW46" s="7"/>
    </row>
    <row r="47" spans="2:75" ht="15" customHeight="1" x14ac:dyDescent="0.2">
      <c r="B47" s="25" t="s">
        <v>18</v>
      </c>
      <c r="C47" s="32"/>
      <c r="D47" s="20"/>
      <c r="E47" s="36" t="str">
        <f>IF(Sol!$D$5="OFF","",IF(D47="","  ",IF(AND(D47&lt;&gt;"",D47&lt;&gt;Sol!D47),"*"," ")))</f>
        <v xml:space="preserve">  </v>
      </c>
      <c r="F47" s="32"/>
      <c r="G47" s="20"/>
      <c r="H47" s="36" t="str">
        <f>IF(Sol!$D$5="OFF","",IF(G47="","  ",IF(AND(G47&lt;&gt;"",G47&lt;&gt;Sol!G47),"*"," ")))</f>
        <v xml:space="preserve">  </v>
      </c>
      <c r="I47" s="32"/>
      <c r="J47" s="20"/>
      <c r="K47" s="36" t="str">
        <f>IF(Sol!$D$5="OFF","",IF(J47="","  ",IF(AND(J47&lt;&gt;"",J47&lt;&gt;Sol!J47),"*"," ")))</f>
        <v xml:space="preserve">  </v>
      </c>
      <c r="L47" s="32"/>
      <c r="M47" s="20"/>
      <c r="N47" s="36" t="str">
        <f>IF(Sol!$D$5="OFF","",IF(M47="","  ",IF(AND(M47&lt;&gt;"",M47&lt;&gt;Sol!M47),"*"," ")))</f>
        <v xml:space="preserve">  </v>
      </c>
      <c r="O47" s="32"/>
      <c r="P47" s="20"/>
      <c r="Q47" s="36" t="str">
        <f>IF(Sol!$D$5="OFF","",IF(P47="","  ",IF(AND(P47&lt;&gt;"",P47&lt;&gt;Sol!P47),"*"," ")))</f>
        <v xml:space="preserve">  </v>
      </c>
      <c r="R47" s="32"/>
      <c r="S47" s="20"/>
      <c r="T47" s="36" t="str">
        <f>IF(Sol!$D$5="OFF","",IF(S47="","  ",IF(AND(S47&lt;&gt;"",S47&lt;&gt;Sol!S47),"*"," ")))</f>
        <v xml:space="preserve">  </v>
      </c>
      <c r="U47" s="32"/>
      <c r="V47" s="20"/>
      <c r="W47" s="36" t="str">
        <f>IF(Sol!$D$5="OFF","",IF(V47="","  ",IF(AND(V47&lt;&gt;"",V47&lt;&gt;Sol!V47),"*"," ")))</f>
        <v xml:space="preserve">  </v>
      </c>
      <c r="X47" s="39"/>
      <c r="Y47" s="20"/>
      <c r="Z47" s="36" t="str">
        <f>IF(Sol!$D$5="OFF","",IF(Y47="","  ",IF(AND(Y47&lt;&gt;"",Y47&lt;&gt;Sol!Y47),"*"," ")))</f>
        <v xml:space="preserve">  </v>
      </c>
      <c r="AA47" s="39"/>
      <c r="AB47" s="20"/>
      <c r="AC47" s="36" t="str">
        <f>IF(Sol!$D$5="OFF","",IF(AB47="","  ",IF(AND(AB47&lt;&gt;"",AB47&lt;&gt;Sol!AB47),"*"," ")))</f>
        <v xml:space="preserve">  </v>
      </c>
      <c r="AD47" s="32"/>
      <c r="AE47" s="20"/>
      <c r="AF47" s="36" t="str">
        <f>IF(Sol!$D$5="OFF","",IF(AE47="","  ",IF(AND(AE47&lt;&gt;"",AE47&lt;&gt;Sol!AE47),"*"," ")))</f>
        <v xml:space="preserve">  </v>
      </c>
      <c r="AG47" s="39"/>
      <c r="AH47" s="20"/>
      <c r="AI47" s="36" t="str">
        <f>IF(Sol!$D$5="OFF","",IF(AH47="","  ",IF(AND(AH47&lt;&gt;"",AH47&lt;&gt;Sol!AH47),"*"," ")))</f>
        <v xml:space="preserve">  </v>
      </c>
      <c r="AJ47" s="39"/>
      <c r="AK47" s="20"/>
      <c r="AL47" s="36" t="str">
        <f>IF(Sol!$D$5="OFF","",IF(AK47="","  ",IF(AND(AK47&lt;&gt;"",AK47&lt;&gt;Sol!AK47),"*"," ")))</f>
        <v xml:space="preserve">  </v>
      </c>
      <c r="AM47" s="39"/>
      <c r="AN47" s="20"/>
      <c r="AO47" s="36" t="str">
        <f>IF(Sol!$D$5="OFF","",IF(AN47="","  ",IF(AND(AN47&lt;&gt;"",AN47&lt;&gt;Sol!AN47),"*"," ")))</f>
        <v xml:space="preserve">  </v>
      </c>
      <c r="AP47" s="39"/>
      <c r="AQ47" s="20"/>
      <c r="AR47" s="36" t="str">
        <f>IF(Sol!$D$5="OFF","",IF(AQ47="","  ",IF(AND(AQ47&lt;&gt;"",AQ47&lt;&gt;Sol!AQ47),"*"," ")))</f>
        <v xml:space="preserve">  </v>
      </c>
      <c r="AS47" s="39"/>
      <c r="AT47" s="20"/>
      <c r="AU47" s="36" t="str">
        <f>IF(Sol!$D$5="OFF","",IF(AT47="","  ",IF(AND(AT47&lt;&gt;"",AT47&lt;&gt;Sol!AT47),"*"," ")))</f>
        <v xml:space="preserve">  </v>
      </c>
      <c r="AV47" s="39"/>
      <c r="AW47" s="20"/>
      <c r="AX47" s="36" t="str">
        <f>IF(Sol!$D$5="OFF","",IF(AW47="","  ",IF(AND(AW47&lt;&gt;"",AW47&lt;&gt;Sol!AW47),"*"," ")))</f>
        <v xml:space="preserve">  </v>
      </c>
      <c r="AY47" s="26"/>
      <c r="BA47" s="14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12"/>
      <c r="BM47" s="92"/>
      <c r="BN47" s="92"/>
      <c r="BS47" s="7"/>
      <c r="BT47" s="7"/>
      <c r="BU47" s="7"/>
      <c r="BV47" s="7"/>
      <c r="BW47" s="7"/>
    </row>
    <row r="48" spans="2:75" ht="15" customHeight="1" x14ac:dyDescent="0.2">
      <c r="B48" s="25" t="s">
        <v>23</v>
      </c>
      <c r="C48" s="61"/>
      <c r="D48" s="62"/>
      <c r="E48" s="36" t="str">
        <f>IF(Sol!$D$5="OFF","",IF(D48="","  ",IF(AND(D48&lt;&gt;"",D48&lt;&gt;Sol!D48),"*"," ")))</f>
        <v xml:space="preserve">  </v>
      </c>
      <c r="F48" s="61"/>
      <c r="G48" s="62"/>
      <c r="H48" s="36" t="str">
        <f>IF(Sol!$D$5="OFF","",IF(G48="","  ",IF(AND(G48&lt;&gt;"",G48&lt;&gt;Sol!G48),"*"," ")))</f>
        <v xml:space="preserve">  </v>
      </c>
      <c r="I48" s="35"/>
      <c r="J48" s="62"/>
      <c r="K48" s="36" t="str">
        <f>IF(Sol!$D$5="OFF","",IF(J48="","  ",IF(AND(J48&lt;&gt;"",J48&lt;&gt;Sol!J48),"*"," ")))</f>
        <v xml:space="preserve">  </v>
      </c>
      <c r="L48" s="35"/>
      <c r="M48" s="62"/>
      <c r="N48" s="36" t="str">
        <f>IF(Sol!$D$5="OFF","",IF(M48="","  ",IF(AND(M48&lt;&gt;"",M48&lt;&gt;Sol!M48),"*"," ")))</f>
        <v xml:space="preserve">  </v>
      </c>
      <c r="O48" s="35"/>
      <c r="P48" s="62"/>
      <c r="Q48" s="36" t="str">
        <f>IF(Sol!$D$5="OFF","",IF(P48="","  ",IF(AND(P48&lt;&gt;"",P48&lt;&gt;Sol!P48),"*"," ")))</f>
        <v xml:space="preserve">  </v>
      </c>
      <c r="R48" s="35"/>
      <c r="S48" s="62"/>
      <c r="T48" s="36" t="str">
        <f>IF(Sol!$D$5="OFF","",IF(S48="","  ",IF(AND(S48&lt;&gt;"",S48&lt;&gt;Sol!S48),"*"," ")))</f>
        <v xml:space="preserve">  </v>
      </c>
      <c r="U48" s="35"/>
      <c r="V48" s="62"/>
      <c r="W48" s="36" t="str">
        <f>IF(Sol!$D$5="OFF","",IF(V48="","  ",IF(AND(V48&lt;&gt;"",V48&lt;&gt;Sol!V48),"*"," ")))</f>
        <v xml:space="preserve">  </v>
      </c>
      <c r="X48" s="38"/>
      <c r="Y48" s="62"/>
      <c r="Z48" s="36" t="str">
        <f>IF(Sol!$D$5="OFF","",IF(Y48="","  ",IF(AND(Y48&lt;&gt;"",Y48&lt;&gt;Sol!Y48),"*"," ")))</f>
        <v xml:space="preserve">  </v>
      </c>
      <c r="AA48" s="38"/>
      <c r="AB48" s="62"/>
      <c r="AC48" s="36" t="str">
        <f>IF(Sol!$D$5="OFF","",IF(AB48="","  ",IF(AND(AB48&lt;&gt;"",AB48&lt;&gt;Sol!AB48),"*"," ")))</f>
        <v xml:space="preserve">  </v>
      </c>
      <c r="AD48" s="35"/>
      <c r="AE48" s="62"/>
      <c r="AF48" s="36" t="str">
        <f>IF(Sol!$D$5="OFF","",IF(AE48="","  ",IF(AND(AE48&lt;&gt;"",AE48&lt;&gt;Sol!AE48),"*"," ")))</f>
        <v xml:space="preserve">  </v>
      </c>
      <c r="AG48" s="38"/>
      <c r="AH48" s="62"/>
      <c r="AI48" s="36" t="str">
        <f>IF(Sol!$D$5="OFF","",IF(AH48="","  ",IF(AND(AH48&lt;&gt;"",AH48&lt;&gt;Sol!AH48),"*"," ")))</f>
        <v xml:space="preserve">  </v>
      </c>
      <c r="AJ48" s="38"/>
      <c r="AK48" s="62"/>
      <c r="AL48" s="36" t="str">
        <f>IF(Sol!$D$5="OFF","",IF(AK48="","  ",IF(AND(AK48&lt;&gt;"",AK48&lt;&gt;Sol!AK48),"*"," ")))</f>
        <v xml:space="preserve">  </v>
      </c>
      <c r="AM48" s="38"/>
      <c r="AN48" s="62"/>
      <c r="AO48" s="36" t="str">
        <f>IF(Sol!$D$5="OFF","",IF(AN48="","  ",IF(AND(AN48&lt;&gt;"",AN48&lt;&gt;Sol!AN48),"*"," ")))</f>
        <v xml:space="preserve">  </v>
      </c>
      <c r="AP48" s="38"/>
      <c r="AQ48" s="62"/>
      <c r="AR48" s="36" t="str">
        <f>IF(Sol!$D$5="OFF","",IF(AQ48="","  ",IF(AND(AQ48&lt;&gt;"",AQ48&lt;&gt;Sol!AQ48),"*"," ")))</f>
        <v xml:space="preserve">  </v>
      </c>
      <c r="AS48" s="38"/>
      <c r="AT48" s="62"/>
      <c r="AU48" s="36" t="str">
        <f>IF(Sol!$D$5="OFF","",IF(AT48="","  ",IF(AND(AT48&lt;&gt;"",AT48&lt;&gt;Sol!AT48),"*"," ")))</f>
        <v xml:space="preserve">  </v>
      </c>
      <c r="AV48" s="38"/>
      <c r="AW48" s="62"/>
      <c r="AX48" s="36" t="str">
        <f>IF(Sol!$D$5="OFF","",IF(AW48="","  ",IF(AND(AW48&lt;&gt;"",AW48&lt;&gt;Sol!AW48),"*"," ")))</f>
        <v xml:space="preserve">  </v>
      </c>
      <c r="AY48" s="26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S48" s="7"/>
      <c r="BT48" s="7"/>
      <c r="BU48" s="7"/>
      <c r="BV48" s="7"/>
      <c r="BW48" s="7"/>
    </row>
    <row r="49" spans="2:75" ht="15" customHeight="1" x14ac:dyDescent="0.2">
      <c r="B49" s="25" t="s">
        <v>18</v>
      </c>
      <c r="C49" s="32"/>
      <c r="D49" s="20"/>
      <c r="E49" s="36" t="str">
        <f>IF(Sol!$D$5="OFF","",IF(D49="","  ",IF(AND(D49&lt;&gt;"",D49&lt;&gt;Sol!D49),"*"," ")))</f>
        <v xml:space="preserve">  </v>
      </c>
      <c r="F49" s="32"/>
      <c r="G49" s="20"/>
      <c r="H49" s="36" t="str">
        <f>IF(Sol!$D$5="OFF","",IF(G49="","  ",IF(AND(G49&lt;&gt;"",G49&lt;&gt;Sol!G49),"*"," ")))</f>
        <v xml:space="preserve">  </v>
      </c>
      <c r="I49" s="32"/>
      <c r="J49" s="20"/>
      <c r="K49" s="36" t="str">
        <f>IF(Sol!$D$5="OFF","",IF(J49="","  ",IF(AND(J49&lt;&gt;"",J49&lt;&gt;Sol!J49),"*"," ")))</f>
        <v xml:space="preserve">  </v>
      </c>
      <c r="L49" s="32"/>
      <c r="M49" s="20"/>
      <c r="N49" s="36" t="str">
        <f>IF(Sol!$D$5="OFF","",IF(M49="","  ",IF(AND(M49&lt;&gt;"",M49&lt;&gt;Sol!M49),"*"," ")))</f>
        <v xml:space="preserve">  </v>
      </c>
      <c r="O49" s="32"/>
      <c r="P49" s="20"/>
      <c r="Q49" s="36" t="str">
        <f>IF(Sol!$D$5="OFF","",IF(P49="","  ",IF(AND(P49&lt;&gt;"",P49&lt;&gt;Sol!P49),"*"," ")))</f>
        <v xml:space="preserve">  </v>
      </c>
      <c r="R49" s="32"/>
      <c r="S49" s="20"/>
      <c r="T49" s="36" t="str">
        <f>IF(Sol!$D$5="OFF","",IF(S49="","  ",IF(AND(S49&lt;&gt;"",S49&lt;&gt;Sol!S49),"*"," ")))</f>
        <v xml:space="preserve">  </v>
      </c>
      <c r="U49" s="32"/>
      <c r="V49" s="20"/>
      <c r="W49" s="36" t="str">
        <f>IF(Sol!$D$5="OFF","",IF(V49="","  ",IF(AND(V49&lt;&gt;"",V49&lt;&gt;Sol!V49),"*"," ")))</f>
        <v xml:space="preserve">  </v>
      </c>
      <c r="X49" s="39"/>
      <c r="Y49" s="20"/>
      <c r="Z49" s="36" t="str">
        <f>IF(Sol!$D$5="OFF","",IF(Y49="","  ",IF(AND(Y49&lt;&gt;"",Y49&lt;&gt;Sol!Y49),"*"," ")))</f>
        <v xml:space="preserve">  </v>
      </c>
      <c r="AA49" s="39"/>
      <c r="AB49" s="20"/>
      <c r="AC49" s="36" t="str">
        <f>IF(Sol!$D$5="OFF","",IF(AB49="","  ",IF(AND(AB49&lt;&gt;"",AB49&lt;&gt;Sol!AB49),"*"," ")))</f>
        <v xml:space="preserve">  </v>
      </c>
      <c r="AD49" s="32"/>
      <c r="AE49" s="20"/>
      <c r="AF49" s="36" t="str">
        <f>IF(Sol!$D$5="OFF","",IF(AE49="","  ",IF(AND(AE49&lt;&gt;"",AE49&lt;&gt;Sol!AE49),"*"," ")))</f>
        <v xml:space="preserve">  </v>
      </c>
      <c r="AG49" s="39"/>
      <c r="AH49" s="20"/>
      <c r="AI49" s="36" t="str">
        <f>IF(Sol!$D$5="OFF","",IF(AH49="","  ",IF(AND(AH49&lt;&gt;"",AH49&lt;&gt;Sol!AH49),"*"," ")))</f>
        <v xml:space="preserve">  </v>
      </c>
      <c r="AJ49" s="39"/>
      <c r="AK49" s="20"/>
      <c r="AL49" s="36" t="str">
        <f>IF(Sol!$D$5="OFF","",IF(AK49="","  ",IF(AND(AK49&lt;&gt;"",AK49&lt;&gt;Sol!AK49),"*"," ")))</f>
        <v xml:space="preserve">  </v>
      </c>
      <c r="AM49" s="39"/>
      <c r="AN49" s="20"/>
      <c r="AO49" s="36" t="str">
        <f>IF(Sol!$D$5="OFF","",IF(AN49="","  ",IF(AND(AN49&lt;&gt;"",AN49&lt;&gt;Sol!AN49),"*"," ")))</f>
        <v xml:space="preserve">  </v>
      </c>
      <c r="AP49" s="39"/>
      <c r="AQ49" s="20"/>
      <c r="AR49" s="36" t="str">
        <f>IF(Sol!$D$5="OFF","",IF(AQ49="","  ",IF(AND(AQ49&lt;&gt;"",AQ49&lt;&gt;Sol!AQ49),"*"," ")))</f>
        <v xml:space="preserve">  </v>
      </c>
      <c r="AS49" s="39"/>
      <c r="AT49" s="20"/>
      <c r="AU49" s="36" t="str">
        <f>IF(Sol!$D$5="OFF","",IF(AT49="","  ",IF(AND(AT49&lt;&gt;"",AT49&lt;&gt;Sol!AT49),"*"," ")))</f>
        <v xml:space="preserve">  </v>
      </c>
      <c r="AV49" s="39"/>
      <c r="AW49" s="20"/>
      <c r="AX49" s="36" t="str">
        <f>IF(Sol!$D$5="OFF","",IF(AW49="","  ",IF(AND(AW49&lt;&gt;"",AW49&lt;&gt;Sol!AW49),"*"," ")))</f>
        <v xml:space="preserve">  </v>
      </c>
      <c r="AY49" s="26"/>
      <c r="BA49" s="136" t="s">
        <v>19</v>
      </c>
      <c r="BB49" s="173" t="s">
        <v>103</v>
      </c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5"/>
      <c r="BS49" s="7"/>
      <c r="BT49" s="7"/>
      <c r="BU49" s="7"/>
      <c r="BV49" s="7"/>
      <c r="BW49" s="7"/>
    </row>
    <row r="50" spans="2:75" ht="15" customHeight="1" x14ac:dyDescent="0.2">
      <c r="B50" s="25" t="s">
        <v>24</v>
      </c>
      <c r="C50" s="61"/>
      <c r="D50" s="62"/>
      <c r="E50" s="36" t="str">
        <f>IF(Sol!$D$5="OFF","",IF(D50="","  ",IF(AND(D50&lt;&gt;"",D50&lt;&gt;Sol!D50),"*"," ")))</f>
        <v xml:space="preserve">  </v>
      </c>
      <c r="F50" s="35"/>
      <c r="G50" s="62"/>
      <c r="H50" s="36" t="str">
        <f>IF(Sol!$D$5="OFF","",IF(G50="","  ",IF(AND(G50&lt;&gt;"",G50&lt;&gt;Sol!G50),"*"," ")))</f>
        <v xml:space="preserve">  </v>
      </c>
      <c r="I50" s="35"/>
      <c r="J50" s="62"/>
      <c r="K50" s="36" t="str">
        <f>IF(Sol!$D$5="OFF","",IF(J50="","  ",IF(AND(J50&lt;&gt;"",J50&lt;&gt;Sol!J50),"*"," ")))</f>
        <v xml:space="preserve">  </v>
      </c>
      <c r="L50" s="35"/>
      <c r="M50" s="62"/>
      <c r="N50" s="36" t="str">
        <f>IF(Sol!$D$5="OFF","",IF(M50="","  ",IF(AND(M50&lt;&gt;"",M50&lt;&gt;Sol!M50),"*"," ")))</f>
        <v xml:space="preserve">  </v>
      </c>
      <c r="O50" s="61"/>
      <c r="P50" s="62"/>
      <c r="Q50" s="36" t="str">
        <f>IF(Sol!$D$5="OFF","",IF(P50="","  ",IF(AND(P50&lt;&gt;"",P50&lt;&gt;Sol!P50),"*"," ")))</f>
        <v xml:space="preserve">  </v>
      </c>
      <c r="R50" s="35"/>
      <c r="S50" s="62"/>
      <c r="T50" s="36" t="str">
        <f>IF(Sol!$D$5="OFF","",IF(S50="","  ",IF(AND(S50&lt;&gt;"",S50&lt;&gt;Sol!S50),"*"," ")))</f>
        <v xml:space="preserve">  </v>
      </c>
      <c r="U50" s="35"/>
      <c r="V50" s="62"/>
      <c r="W50" s="36" t="str">
        <f>IF(Sol!$D$5="OFF","",IF(V50="","  ",IF(AND(V50&lt;&gt;"",V50&lt;&gt;Sol!V50),"*"," ")))</f>
        <v xml:space="preserve">  </v>
      </c>
      <c r="X50" s="38"/>
      <c r="Y50" s="62"/>
      <c r="Z50" s="36" t="str">
        <f>IF(Sol!$D$5="OFF","",IF(Y50="","  ",IF(AND(Y50&lt;&gt;"",Y50&lt;&gt;Sol!Y50),"*"," ")))</f>
        <v xml:space="preserve">  </v>
      </c>
      <c r="AA50" s="38"/>
      <c r="AB50" s="62"/>
      <c r="AC50" s="36" t="str">
        <f>IF(Sol!$D$5="OFF","",IF(AB50="","  ",IF(AND(AB50&lt;&gt;"",AB50&lt;&gt;Sol!AB50),"*"," ")))</f>
        <v xml:space="preserve">  </v>
      </c>
      <c r="AD50" s="61"/>
      <c r="AE50" s="62"/>
      <c r="AF50" s="36" t="str">
        <f>IF(Sol!$D$5="OFF","",IF(AE50="","  ",IF(AND(AE50&lt;&gt;"",AE50&lt;&gt;Sol!AE50),"*"," ")))</f>
        <v xml:space="preserve">  </v>
      </c>
      <c r="AG50" s="38"/>
      <c r="AH50" s="62"/>
      <c r="AI50" s="36" t="str">
        <f>IF(Sol!$D$5="OFF","",IF(AH50="","  ",IF(AND(AH50&lt;&gt;"",AH50&lt;&gt;Sol!AH50),"*"," ")))</f>
        <v xml:space="preserve">  </v>
      </c>
      <c r="AJ50" s="38"/>
      <c r="AK50" s="62"/>
      <c r="AL50" s="36" t="str">
        <f>IF(Sol!$D$5="OFF","",IF(AK50="","  ",IF(AND(AK50&lt;&gt;"",AK50&lt;&gt;Sol!AK50),"*"," ")))</f>
        <v xml:space="preserve">  </v>
      </c>
      <c r="AM50" s="38"/>
      <c r="AN50" s="62"/>
      <c r="AO50" s="36" t="str">
        <f>IF(Sol!$D$5="OFF","",IF(AN50="","  ",IF(AND(AN50&lt;&gt;"",AN50&lt;&gt;Sol!AN50),"*"," ")))</f>
        <v xml:space="preserve">  </v>
      </c>
      <c r="AP50" s="38"/>
      <c r="AQ50" s="62"/>
      <c r="AR50" s="36" t="str">
        <f>IF(Sol!$D$5="OFF","",IF(AQ50="","  ",IF(AND(AQ50&lt;&gt;"",AQ50&lt;&gt;Sol!AQ50),"*"," ")))</f>
        <v xml:space="preserve">  </v>
      </c>
      <c r="AS50" s="38"/>
      <c r="AT50" s="62"/>
      <c r="AU50" s="36" t="str">
        <f>IF(Sol!$D$5="OFF","",IF(AT50="","  ",IF(AND(AT50&lt;&gt;"",AT50&lt;&gt;Sol!AT50),"*"," ")))</f>
        <v xml:space="preserve">  </v>
      </c>
      <c r="AV50" s="38"/>
      <c r="AW50" s="62"/>
      <c r="AX50" s="36" t="str">
        <f>IF(Sol!$D$5="OFF","",IF(AW50="","  ",IF(AND(AW50&lt;&gt;"",AW50&lt;&gt;Sol!AW50),"*"," ")))</f>
        <v xml:space="preserve">  </v>
      </c>
      <c r="AY50" s="26"/>
      <c r="BA50" s="92"/>
      <c r="BB50" s="186" t="s">
        <v>9</v>
      </c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8"/>
      <c r="BS50" s="7"/>
      <c r="BT50" s="7"/>
      <c r="BU50" s="7"/>
      <c r="BV50" s="7"/>
      <c r="BW50" s="7"/>
    </row>
    <row r="51" spans="2:75" ht="15" customHeight="1" x14ac:dyDescent="0.2">
      <c r="B51" s="25" t="s">
        <v>18</v>
      </c>
      <c r="C51" s="32"/>
      <c r="D51" s="20"/>
      <c r="E51" s="36" t="str">
        <f>IF(Sol!$D$5="OFF","",IF(D51="","  ",IF(AND(D51&lt;&gt;"",D51&lt;&gt;Sol!D51),"*"," ")))</f>
        <v xml:space="preserve">  </v>
      </c>
      <c r="F51" s="32"/>
      <c r="G51" s="20"/>
      <c r="H51" s="36" t="str">
        <f>IF(Sol!$D$5="OFF","",IF(G51="","  ",IF(AND(G51&lt;&gt;"",G51&lt;&gt;Sol!G51),"*"," ")))</f>
        <v xml:space="preserve">  </v>
      </c>
      <c r="I51" s="32"/>
      <c r="J51" s="20"/>
      <c r="K51" s="36" t="str">
        <f>IF(Sol!$D$5="OFF","",IF(J51="","  ",IF(AND(J51&lt;&gt;"",J51&lt;&gt;Sol!J51),"*"," ")))</f>
        <v xml:space="preserve">  </v>
      </c>
      <c r="L51" s="32"/>
      <c r="M51" s="20"/>
      <c r="N51" s="36" t="str">
        <f>IF(Sol!$D$5="OFF","",IF(M51="","  ",IF(AND(M51&lt;&gt;"",M51&lt;&gt;Sol!M51),"*"," ")))</f>
        <v xml:space="preserve">  </v>
      </c>
      <c r="O51" s="32"/>
      <c r="P51" s="20"/>
      <c r="Q51" s="36" t="str">
        <f>IF(Sol!$D$5="OFF","",IF(P51="","  ",IF(AND(P51&lt;&gt;"",P51&lt;&gt;Sol!P51),"*"," ")))</f>
        <v xml:space="preserve">  </v>
      </c>
      <c r="R51" s="32"/>
      <c r="S51" s="20"/>
      <c r="T51" s="36" t="str">
        <f>IF(Sol!$D$5="OFF","",IF(S51="","  ",IF(AND(S51&lt;&gt;"",S51&lt;&gt;Sol!S51),"*"," ")))</f>
        <v xml:space="preserve">  </v>
      </c>
      <c r="U51" s="32"/>
      <c r="V51" s="20"/>
      <c r="W51" s="36" t="str">
        <f>IF(Sol!$D$5="OFF","",IF(V51="","  ",IF(AND(V51&lt;&gt;"",V51&lt;&gt;Sol!V51),"*"," ")))</f>
        <v xml:space="preserve">  </v>
      </c>
      <c r="X51" s="39"/>
      <c r="Y51" s="20"/>
      <c r="Z51" s="36" t="str">
        <f>IF(Sol!$D$5="OFF","",IF(Y51="","  ",IF(AND(Y51&lt;&gt;"",Y51&lt;&gt;Sol!Y51),"*"," ")))</f>
        <v xml:space="preserve">  </v>
      </c>
      <c r="AA51" s="39"/>
      <c r="AB51" s="20"/>
      <c r="AC51" s="36" t="str">
        <f>IF(Sol!$D$5="OFF","",IF(AB51="","  ",IF(AND(AB51&lt;&gt;"",AB51&lt;&gt;Sol!AB51),"*"," ")))</f>
        <v xml:space="preserve">  </v>
      </c>
      <c r="AD51" s="39"/>
      <c r="AE51" s="20"/>
      <c r="AF51" s="36" t="str">
        <f>IF(Sol!$D$5="OFF","",IF(AE51="","  ",IF(AND(AE51&lt;&gt;"",AE51&lt;&gt;Sol!AE51),"*"," ")))</f>
        <v xml:space="preserve">  </v>
      </c>
      <c r="AG51" s="39"/>
      <c r="AH51" s="20"/>
      <c r="AI51" s="36" t="str">
        <f>IF(Sol!$D$5="OFF","",IF(AH51="","  ",IF(AND(AH51&lt;&gt;"",AH51&lt;&gt;Sol!AH51),"*"," ")))</f>
        <v xml:space="preserve">  </v>
      </c>
      <c r="AJ51" s="39"/>
      <c r="AK51" s="20"/>
      <c r="AL51" s="36" t="str">
        <f>IF(Sol!$D$5="OFF","",IF(AK51="","  ",IF(AND(AK51&lt;&gt;"",AK51&lt;&gt;Sol!AK51),"*"," ")))</f>
        <v xml:space="preserve">  </v>
      </c>
      <c r="AM51" s="39"/>
      <c r="AN51" s="20"/>
      <c r="AO51" s="36" t="str">
        <f>IF(Sol!$D$5="OFF","",IF(AN51="","  ",IF(AND(AN51&lt;&gt;"",AN51&lt;&gt;Sol!AN51),"*"," ")))</f>
        <v xml:space="preserve">  </v>
      </c>
      <c r="AP51" s="39"/>
      <c r="AQ51" s="20"/>
      <c r="AR51" s="36" t="str">
        <f>IF(Sol!$D$5="OFF","",IF(AQ51="","  ",IF(AND(AQ51&lt;&gt;"",AQ51&lt;&gt;Sol!AQ51),"*"," ")))</f>
        <v xml:space="preserve">  </v>
      </c>
      <c r="AS51" s="39"/>
      <c r="AT51" s="20"/>
      <c r="AU51" s="36" t="str">
        <f>IF(Sol!$D$5="OFF","",IF(AT51="","  ",IF(AND(AT51&lt;&gt;"",AT51&lt;&gt;Sol!AT51),"*"," ")))</f>
        <v xml:space="preserve">  </v>
      </c>
      <c r="AV51" s="39"/>
      <c r="AW51" s="20"/>
      <c r="AX51" s="36" t="str">
        <f>IF(Sol!$D$5="OFF","",IF(AW51="","  ",IF(AND(AW51&lt;&gt;"",AW51&lt;&gt;Sol!AW51),"*"," ")))</f>
        <v xml:space="preserve">  </v>
      </c>
      <c r="AY51" s="26"/>
      <c r="BA51" s="92"/>
      <c r="BB51" s="192"/>
      <c r="BC51" s="193"/>
      <c r="BD51" s="193"/>
      <c r="BE51" s="193"/>
      <c r="BF51" s="193"/>
      <c r="BG51" s="193"/>
      <c r="BH51" s="193"/>
      <c r="BI51" s="193"/>
      <c r="BJ51" s="193"/>
      <c r="BK51" s="193"/>
      <c r="BL51" s="193"/>
      <c r="BM51" s="193"/>
      <c r="BN51" s="194"/>
      <c r="BO51" s="167" t="str">
        <f>IF(Sol!$D$5="OFF","",IF(BB51="","  ",IF(AND(BB51&lt;&gt;"",BB51&lt;&gt;Sol!BB51),"*"," ")))</f>
        <v xml:space="preserve">  </v>
      </c>
      <c r="BS51" s="7" t="s">
        <v>13</v>
      </c>
      <c r="BT51" s="7"/>
      <c r="BU51" s="7"/>
      <c r="BV51" s="7"/>
      <c r="BW51" s="7"/>
    </row>
    <row r="52" spans="2:75" ht="15" customHeight="1" x14ac:dyDescent="0.2">
      <c r="B52" s="25" t="s">
        <v>25</v>
      </c>
      <c r="C52" s="61"/>
      <c r="D52" s="62"/>
      <c r="E52" s="36" t="str">
        <f>IF(Sol!$D$5="OFF","",IF(D52="","  ",IF(AND(D52&lt;&gt;"",D52&lt;&gt;Sol!D52),"*"," ")))</f>
        <v xml:space="preserve">  </v>
      </c>
      <c r="F52" s="35"/>
      <c r="G52" s="62"/>
      <c r="H52" s="36" t="str">
        <f>IF(Sol!$D$5="OFF","",IF(G52="","  ",IF(AND(G52&lt;&gt;"",G52&lt;&gt;Sol!G52),"*"," ")))</f>
        <v xml:space="preserve">  </v>
      </c>
      <c r="I52" s="35"/>
      <c r="J52" s="62"/>
      <c r="K52" s="36" t="str">
        <f>IF(Sol!$D$5="OFF","",IF(J52="","  ",IF(AND(J52&lt;&gt;"",J52&lt;&gt;Sol!J52),"*"," ")))</f>
        <v xml:space="preserve">  </v>
      </c>
      <c r="L52" s="35"/>
      <c r="M52" s="62"/>
      <c r="N52" s="36" t="str">
        <f>IF(Sol!$D$5="OFF","",IF(M52="","  ",IF(AND(M52&lt;&gt;"",M52&lt;&gt;Sol!M52),"*"," ")))</f>
        <v xml:space="preserve">  </v>
      </c>
      <c r="O52" s="35"/>
      <c r="P52" s="62"/>
      <c r="Q52" s="36" t="str">
        <f>IF(Sol!$D$5="OFF","",IF(P52="","  ",IF(AND(P52&lt;&gt;"",P52&lt;&gt;Sol!P52),"*"," ")))</f>
        <v xml:space="preserve">  </v>
      </c>
      <c r="R52" s="35"/>
      <c r="S52" s="62"/>
      <c r="T52" s="36" t="str">
        <f>IF(Sol!$D$5="OFF","",IF(S52="","  ",IF(AND(S52&lt;&gt;"",S52&lt;&gt;Sol!S52),"*"," ")))</f>
        <v xml:space="preserve">  </v>
      </c>
      <c r="U52" s="35"/>
      <c r="V52" s="62"/>
      <c r="W52" s="36" t="str">
        <f>IF(Sol!$D$5="OFF","",IF(V52="","  ",IF(AND(V52&lt;&gt;"",V52&lt;&gt;Sol!V52),"*"," ")))</f>
        <v xml:space="preserve">  </v>
      </c>
      <c r="X52" s="38"/>
      <c r="Y52" s="62"/>
      <c r="Z52" s="36" t="str">
        <f>IF(Sol!$D$5="OFF","",IF(Y52="","  ",IF(AND(Y52&lt;&gt;"",Y52&lt;&gt;Sol!Y52),"*"," ")))</f>
        <v xml:space="preserve">  </v>
      </c>
      <c r="AA52" s="38"/>
      <c r="AB52" s="62"/>
      <c r="AC52" s="36" t="str">
        <f>IF(Sol!$D$5="OFF","",IF(AB52="","  ",IF(AND(AB52&lt;&gt;"",AB52&lt;&gt;Sol!AB52),"*"," ")))</f>
        <v xml:space="preserve">  </v>
      </c>
      <c r="AD52" s="38"/>
      <c r="AE52" s="62"/>
      <c r="AF52" s="36" t="str">
        <f>IF(Sol!$D$5="OFF","",IF(AE52="","  ",IF(AND(AE52&lt;&gt;"",AE52&lt;&gt;Sol!AE52),"*"," ")))</f>
        <v xml:space="preserve">  </v>
      </c>
      <c r="AG52" s="61"/>
      <c r="AH52" s="62"/>
      <c r="AI52" s="36" t="str">
        <f>IF(Sol!$D$5="OFF","",IF(AH52="","  ",IF(AND(AH52&lt;&gt;"",AH52&lt;&gt;Sol!AH52),"*"," ")))</f>
        <v xml:space="preserve">  </v>
      </c>
      <c r="AJ52" s="38"/>
      <c r="AK52" s="62"/>
      <c r="AL52" s="36" t="str">
        <f>IF(Sol!$D$5="OFF","",IF(AK52="","  ",IF(AND(AK52&lt;&gt;"",AK52&lt;&gt;Sol!AK52),"*"," ")))</f>
        <v xml:space="preserve">  </v>
      </c>
      <c r="AM52" s="61"/>
      <c r="AN52" s="62"/>
      <c r="AO52" s="36" t="str">
        <f>IF(Sol!$D$5="OFF","",IF(AN52="","  ",IF(AND(AN52&lt;&gt;"",AN52&lt;&gt;Sol!AN52),"*"," ")))</f>
        <v xml:space="preserve">  </v>
      </c>
      <c r="AP52" s="61"/>
      <c r="AQ52" s="62"/>
      <c r="AR52" s="36" t="str">
        <f>IF(Sol!$D$5="OFF","",IF(AQ52="","  ",IF(AND(AQ52&lt;&gt;"",AQ52&lt;&gt;Sol!AQ52),"*"," ")))</f>
        <v xml:space="preserve">  </v>
      </c>
      <c r="AS52" s="61"/>
      <c r="AT52" s="62"/>
      <c r="AU52" s="36" t="str">
        <f>IF(Sol!$D$5="OFF","",IF(AT52="","  ",IF(AND(AT52&lt;&gt;"",AT52&lt;&gt;Sol!AT52),"*"," ")))</f>
        <v xml:space="preserve">  </v>
      </c>
      <c r="AV52" s="61"/>
      <c r="AW52" s="62"/>
      <c r="AX52" s="36" t="str">
        <f>IF(Sol!$D$5="OFF","",IF(AW52="","  ",IF(AND(AW52&lt;&gt;"",AW52&lt;&gt;Sol!AW52),"*"," ")))</f>
        <v xml:space="preserve">  </v>
      </c>
      <c r="AY52" s="26"/>
      <c r="BA52" s="92"/>
      <c r="BB52" s="2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8"/>
      <c r="BN52" s="124"/>
      <c r="BS52" s="7" t="s">
        <v>80</v>
      </c>
      <c r="BT52" s="7"/>
      <c r="BU52" s="7"/>
      <c r="BV52" s="7"/>
      <c r="BW52" s="7"/>
    </row>
    <row r="53" spans="2:75" ht="15" customHeight="1" x14ac:dyDescent="0.2">
      <c r="B53" s="25" t="s">
        <v>18</v>
      </c>
      <c r="C53" s="32"/>
      <c r="D53" s="20"/>
      <c r="E53" s="36" t="str">
        <f>IF(Sol!$D$5="OFF","",IF(D53="","  ",IF(AND(D53&lt;&gt;"",D53&lt;&gt;Sol!D53),"*"," ")))</f>
        <v xml:space="preserve">  </v>
      </c>
      <c r="F53" s="32"/>
      <c r="G53" s="20"/>
      <c r="H53" s="36" t="str">
        <f>IF(Sol!$D$5="OFF","",IF(G53="","  ",IF(AND(G53&lt;&gt;"",G53&lt;&gt;Sol!G53),"*"," ")))</f>
        <v xml:space="preserve">  </v>
      </c>
      <c r="I53" s="32"/>
      <c r="J53" s="20"/>
      <c r="K53" s="36" t="str">
        <f>IF(Sol!$D$5="OFF","",IF(J53="","  ",IF(AND(J53&lt;&gt;"",J53&lt;&gt;Sol!J53),"*"," ")))</f>
        <v xml:space="preserve">  </v>
      </c>
      <c r="L53" s="32"/>
      <c r="M53" s="20"/>
      <c r="N53" s="36" t="str">
        <f>IF(Sol!$D$5="OFF","",IF(M53="","  ",IF(AND(M53&lt;&gt;"",M53&lt;&gt;Sol!M53),"*"," ")))</f>
        <v xml:space="preserve">  </v>
      </c>
      <c r="O53" s="32"/>
      <c r="P53" s="20"/>
      <c r="Q53" s="36" t="str">
        <f>IF(Sol!$D$5="OFF","",IF(P53="","  ",IF(AND(P53&lt;&gt;"",P53&lt;&gt;Sol!P53),"*"," ")))</f>
        <v xml:space="preserve">  </v>
      </c>
      <c r="R53" s="32"/>
      <c r="S53" s="20"/>
      <c r="T53" s="36" t="str">
        <f>IF(Sol!$D$5="OFF","",IF(S53="","  ",IF(AND(S53&lt;&gt;"",S53&lt;&gt;Sol!S53),"*"," ")))</f>
        <v xml:space="preserve">  </v>
      </c>
      <c r="U53" s="32"/>
      <c r="V53" s="20"/>
      <c r="W53" s="36" t="str">
        <f>IF(Sol!$D$5="OFF","",IF(V53="","  ",IF(AND(V53&lt;&gt;"",V53&lt;&gt;Sol!V53),"*"," ")))</f>
        <v xml:space="preserve">  </v>
      </c>
      <c r="X53" s="39"/>
      <c r="Y53" s="20"/>
      <c r="Z53" s="36" t="str">
        <f>IF(Sol!$D$5="OFF","",IF(Y53="","  ",IF(AND(Y53&lt;&gt;"",Y53&lt;&gt;Sol!Y53),"*"," ")))</f>
        <v xml:space="preserve">  </v>
      </c>
      <c r="AA53" s="39"/>
      <c r="AB53" s="20"/>
      <c r="AC53" s="36" t="str">
        <f>IF(Sol!$D$5="OFF","",IF(AB53="","  ",IF(AND(AB53&lt;&gt;"",AB53&lt;&gt;Sol!AB53),"*"," ")))</f>
        <v xml:space="preserve">  </v>
      </c>
      <c r="AD53" s="39"/>
      <c r="AE53" s="20"/>
      <c r="AF53" s="36" t="str">
        <f>IF(Sol!$D$5="OFF","",IF(AE53="","  ",IF(AND(AE53&lt;&gt;"",AE53&lt;&gt;Sol!AE53),"*"," ")))</f>
        <v xml:space="preserve">  </v>
      </c>
      <c r="AG53" s="39"/>
      <c r="AH53" s="20"/>
      <c r="AI53" s="36" t="str">
        <f>IF(Sol!$D$5="OFF","",IF(AH53="","  ",IF(AND(AH53&lt;&gt;"",AH53&lt;&gt;Sol!AH53),"*"," ")))</f>
        <v xml:space="preserve">  </v>
      </c>
      <c r="AJ53" s="39"/>
      <c r="AK53" s="20"/>
      <c r="AL53" s="36" t="str">
        <f>IF(Sol!$D$5="OFF","",IF(AK53="","  ",IF(AND(AK53&lt;&gt;"",AK53&lt;&gt;Sol!AK53),"*"," ")))</f>
        <v xml:space="preserve">  </v>
      </c>
      <c r="AM53" s="39"/>
      <c r="AN53" s="20"/>
      <c r="AO53" s="36" t="str">
        <f>IF(Sol!$D$5="OFF","",IF(AN53="","  ",IF(AND(AN53&lt;&gt;"",AN53&lt;&gt;Sol!AN53),"*"," ")))</f>
        <v xml:space="preserve">  </v>
      </c>
      <c r="AP53" s="39"/>
      <c r="AQ53" s="20"/>
      <c r="AR53" s="36" t="str">
        <f>IF(Sol!$D$5="OFF","",IF(AQ53="","  ",IF(AND(AQ53&lt;&gt;"",AQ53&lt;&gt;Sol!AQ53),"*"," ")))</f>
        <v xml:space="preserve">  </v>
      </c>
      <c r="AS53" s="39"/>
      <c r="AT53" s="20"/>
      <c r="AU53" s="36" t="str">
        <f>IF(Sol!$D$5="OFF","",IF(AT53="","  ",IF(AND(AT53&lt;&gt;"",AT53&lt;&gt;Sol!AT53),"*"," ")))</f>
        <v xml:space="preserve">  </v>
      </c>
      <c r="AV53" s="39"/>
      <c r="AW53" s="20"/>
      <c r="AX53" s="36" t="str">
        <f>IF(Sol!$D$5="OFF","",IF(AW53="","  ",IF(AND(AW53&lt;&gt;"",AW53&lt;&gt;Sol!AW53),"*"," ")))</f>
        <v xml:space="preserve">  </v>
      </c>
      <c r="AY53" s="26"/>
      <c r="BA53" s="92"/>
      <c r="BB53" s="119"/>
      <c r="BC53" s="144" t="s">
        <v>10</v>
      </c>
      <c r="BD53" s="145"/>
      <c r="BE53" s="145"/>
      <c r="BF53" s="145"/>
      <c r="BG53" s="195" t="s">
        <v>11</v>
      </c>
      <c r="BH53" s="196"/>
      <c r="BI53" s="196"/>
      <c r="BJ53" s="144"/>
      <c r="BK53" s="144"/>
      <c r="BL53" s="145"/>
      <c r="BM53" s="8" t="s">
        <v>3</v>
      </c>
      <c r="BN53" s="124"/>
      <c r="BS53" s="7" t="s">
        <v>12</v>
      </c>
      <c r="BT53" s="7"/>
      <c r="BU53" s="7"/>
      <c r="BV53" s="7"/>
      <c r="BW53" s="7"/>
    </row>
    <row r="54" spans="2:75" ht="15" customHeight="1" x14ac:dyDescent="0.2">
      <c r="B54" s="25" t="s">
        <v>37</v>
      </c>
      <c r="C54" s="61"/>
      <c r="D54" s="62"/>
      <c r="E54" s="36" t="str">
        <f>IF(Sol!$D$5="OFF","",IF(D54="","  ",IF(AND(D54&lt;&gt;"",D54&lt;&gt;Sol!D54),"*"," ")))</f>
        <v xml:space="preserve">  </v>
      </c>
      <c r="F54" s="61"/>
      <c r="G54" s="62"/>
      <c r="H54" s="36" t="str">
        <f>IF(Sol!$D$5="OFF","",IF(G54="","  ",IF(AND(G54&lt;&gt;"",G54&lt;&gt;Sol!G54),"*"," ")))</f>
        <v xml:space="preserve">  </v>
      </c>
      <c r="I54" s="35"/>
      <c r="J54" s="62"/>
      <c r="K54" s="36" t="str">
        <f>IF(Sol!$D$5="OFF","",IF(J54="","  ",IF(AND(J54&lt;&gt;"",J54&lt;&gt;Sol!J54),"*"," ")))</f>
        <v xml:space="preserve">  </v>
      </c>
      <c r="L54" s="35"/>
      <c r="M54" s="62"/>
      <c r="N54" s="36" t="str">
        <f>IF(Sol!$D$5="OFF","",IF(M54="","  ",IF(AND(M54&lt;&gt;"",M54&lt;&gt;Sol!M54),"*"," ")))</f>
        <v xml:space="preserve">  </v>
      </c>
      <c r="O54" s="35"/>
      <c r="P54" s="62"/>
      <c r="Q54" s="36" t="str">
        <f>IF(Sol!$D$5="OFF","",IF(P54="","  ",IF(AND(P54&lt;&gt;"",P54&lt;&gt;Sol!P54),"*"," ")))</f>
        <v xml:space="preserve">  </v>
      </c>
      <c r="R54" s="35"/>
      <c r="S54" s="62"/>
      <c r="T54" s="36" t="str">
        <f>IF(Sol!$D$5="OFF","",IF(S54="","  ",IF(AND(S54&lt;&gt;"",S54&lt;&gt;Sol!S54),"*"," ")))</f>
        <v xml:space="preserve">  </v>
      </c>
      <c r="U54" s="35"/>
      <c r="V54" s="62"/>
      <c r="W54" s="36" t="str">
        <f>IF(Sol!$D$5="OFF","",IF(V54="","  ",IF(AND(V54&lt;&gt;"",V54&lt;&gt;Sol!V54),"*"," ")))</f>
        <v xml:space="preserve">  </v>
      </c>
      <c r="X54" s="38"/>
      <c r="Y54" s="62"/>
      <c r="Z54" s="36" t="str">
        <f>IF(Sol!$D$5="OFF","",IF(Y54="","  ",IF(AND(Y54&lt;&gt;"",Y54&lt;&gt;Sol!Y54),"*"," ")))</f>
        <v xml:space="preserve">  </v>
      </c>
      <c r="AA54" s="38"/>
      <c r="AB54" s="62"/>
      <c r="AC54" s="36" t="str">
        <f>IF(Sol!$D$5="OFF","",IF(AB54="","  ",IF(AND(AB54&lt;&gt;"",AB54&lt;&gt;Sol!AB54),"*"," ")))</f>
        <v xml:space="preserve">  </v>
      </c>
      <c r="AD54" s="38"/>
      <c r="AE54" s="62"/>
      <c r="AF54" s="36" t="str">
        <f>IF(Sol!$D$5="OFF","",IF(AE54="","  ",IF(AND(AE54&lt;&gt;"",AE54&lt;&gt;Sol!AE54),"*"," ")))</f>
        <v xml:space="preserve">  </v>
      </c>
      <c r="AG54" s="38"/>
      <c r="AH54" s="62"/>
      <c r="AI54" s="36" t="str">
        <f>IF(Sol!$D$5="OFF","",IF(AH54="","  ",IF(AND(AH54&lt;&gt;"",AH54&lt;&gt;Sol!AH54),"*"," ")))</f>
        <v xml:space="preserve">  </v>
      </c>
      <c r="AJ54" s="38"/>
      <c r="AK54" s="62"/>
      <c r="AL54" s="36" t="str">
        <f>IF(Sol!$D$5="OFF","",IF(AK54="","  ",IF(AND(AK54&lt;&gt;"",AK54&lt;&gt;Sol!AK54),"*"," ")))</f>
        <v xml:space="preserve">  </v>
      </c>
      <c r="AM54" s="38"/>
      <c r="AN54" s="62"/>
      <c r="AO54" s="36" t="str">
        <f>IF(Sol!$D$5="OFF","",IF(AN54="","  ",IF(AND(AN54&lt;&gt;"",AN54&lt;&gt;Sol!AN54),"*"," ")))</f>
        <v xml:space="preserve">  </v>
      </c>
      <c r="AP54" s="38"/>
      <c r="AQ54" s="62"/>
      <c r="AR54" s="36" t="str">
        <f>IF(Sol!$D$5="OFF","",IF(AQ54="","  ",IF(AND(AQ54&lt;&gt;"",AQ54&lt;&gt;Sol!AQ54),"*"," ")))</f>
        <v xml:space="preserve">  </v>
      </c>
      <c r="AS54" s="38"/>
      <c r="AT54" s="62"/>
      <c r="AU54" s="36" t="str">
        <f>IF(Sol!$D$5="OFF","",IF(AT54="","  ",IF(AND(AT54&lt;&gt;"",AT54&lt;&gt;Sol!AT54),"*"," ")))</f>
        <v xml:space="preserve">  </v>
      </c>
      <c r="AV54" s="38"/>
      <c r="AW54" s="62"/>
      <c r="AX54" s="36" t="str">
        <f>IF(Sol!$D$5="OFF","",IF(AW54="","  ",IF(AND(AW54&lt;&gt;"",AW54&lt;&gt;Sol!AW54),"*"," ")))</f>
        <v xml:space="preserve">  </v>
      </c>
      <c r="AY54" s="26"/>
      <c r="BA54" s="92"/>
      <c r="BB54" s="119"/>
      <c r="BC54" s="65"/>
      <c r="BD54" s="8" t="str">
        <f>IF(Sol!$D$5="OFF","",IF(BC54="","  ",IF(AND(BC54&lt;&gt;"",BC54&lt;&gt;Sol!BC54),"*"," ")))</f>
        <v xml:space="preserve">  </v>
      </c>
      <c r="BE54" s="5"/>
      <c r="BF54" s="8" t="str">
        <f>IF(Sol!$D$5="OFF","",IF(BE54="","  ",IF(AND(BE54&lt;&gt;"",BE54&lt;&gt;Sol!BE54),"*"," ")))</f>
        <v xml:space="preserve">  </v>
      </c>
      <c r="BG54" s="197"/>
      <c r="BH54" s="198"/>
      <c r="BI54" s="199"/>
      <c r="BJ54" s="8" t="str">
        <f>IF(Sol!$D$5="OFF","",IF(BG54="","  ",IF(AND(BG54&lt;&gt;"",BG54&lt;&gt;Sol!BG54),"*"," ")))</f>
        <v xml:space="preserve">  </v>
      </c>
      <c r="BK54" s="8"/>
      <c r="BL54" s="8"/>
      <c r="BM54" s="5"/>
      <c r="BN54" s="8" t="str">
        <f>IF(Sol!$D$5="OFF","",IF(BM54="","  ",IF(AND(BM54&lt;&gt;"",BM54&lt;&gt;Sol!BM54),"*"," ")))</f>
        <v xml:space="preserve">  </v>
      </c>
      <c r="BO54" s="159"/>
      <c r="BS54" s="7" t="s">
        <v>116</v>
      </c>
      <c r="BT54" s="7"/>
      <c r="BU54" s="7"/>
      <c r="BV54" s="7"/>
      <c r="BW54" s="7"/>
    </row>
    <row r="55" spans="2:75" ht="15" customHeight="1" x14ac:dyDescent="0.2">
      <c r="B55" s="25" t="s">
        <v>18</v>
      </c>
      <c r="C55" s="32"/>
      <c r="D55" s="20"/>
      <c r="E55" s="36" t="str">
        <f>IF(Sol!$D$5="OFF","",IF(D55="","  ",IF(AND(D55&lt;&gt;"",D55&lt;&gt;Sol!D55),"*"," ")))</f>
        <v xml:space="preserve">  </v>
      </c>
      <c r="F55" s="32"/>
      <c r="G55" s="20"/>
      <c r="H55" s="36" t="str">
        <f>IF(Sol!$D$5="OFF","",IF(G55="","  ",IF(AND(G55&lt;&gt;"",G55&lt;&gt;Sol!G55),"*"," ")))</f>
        <v xml:space="preserve">  </v>
      </c>
      <c r="I55" s="32"/>
      <c r="J55" s="20"/>
      <c r="K55" s="36" t="str">
        <f>IF(Sol!$D$5="OFF","",IF(J55="","  ",IF(AND(J55&lt;&gt;"",J55&lt;&gt;Sol!J55),"*"," ")))</f>
        <v xml:space="preserve">  </v>
      </c>
      <c r="L55" s="32"/>
      <c r="M55" s="20"/>
      <c r="N55" s="36" t="str">
        <f>IF(Sol!$D$5="OFF","",IF(M55="","  ",IF(AND(M55&lt;&gt;"",M55&lt;&gt;Sol!M55),"*"," ")))</f>
        <v xml:space="preserve">  </v>
      </c>
      <c r="O55" s="32"/>
      <c r="P55" s="20"/>
      <c r="Q55" s="36" t="str">
        <f>IF(Sol!$D$5="OFF","",IF(P55="","  ",IF(AND(P55&lt;&gt;"",P55&lt;&gt;Sol!P55),"*"," ")))</f>
        <v xml:space="preserve">  </v>
      </c>
      <c r="R55" s="32"/>
      <c r="S55" s="20"/>
      <c r="T55" s="36" t="str">
        <f>IF(Sol!$D$5="OFF","",IF(S55="","  ",IF(AND(S55&lt;&gt;"",S55&lt;&gt;Sol!S55),"*"," ")))</f>
        <v xml:space="preserve">  </v>
      </c>
      <c r="U55" s="32"/>
      <c r="V55" s="20"/>
      <c r="W55" s="36" t="str">
        <f>IF(Sol!$D$5="OFF","",IF(V55="","  ",IF(AND(V55&lt;&gt;"",V55&lt;&gt;Sol!V55),"*"," ")))</f>
        <v xml:space="preserve">  </v>
      </c>
      <c r="X55" s="39"/>
      <c r="Y55" s="20"/>
      <c r="Z55" s="36" t="str">
        <f>IF(Sol!$D$5="OFF","",IF(Y55="","  ",IF(AND(Y55&lt;&gt;"",Y55&lt;&gt;Sol!Y55),"*"," ")))</f>
        <v xml:space="preserve">  </v>
      </c>
      <c r="AA55" s="39"/>
      <c r="AB55" s="20"/>
      <c r="AC55" s="36" t="str">
        <f>IF(Sol!$D$5="OFF","",IF(AB55="","  ",IF(AND(AB55&lt;&gt;"",AB55&lt;&gt;Sol!AB55),"*"," ")))</f>
        <v xml:space="preserve">  </v>
      </c>
      <c r="AD55" s="39"/>
      <c r="AE55" s="20"/>
      <c r="AF55" s="36" t="str">
        <f>IF(Sol!$D$5="OFF","",IF(AE55="","  ",IF(AND(AE55&lt;&gt;"",AE55&lt;&gt;Sol!AE55),"*"," ")))</f>
        <v xml:space="preserve">  </v>
      </c>
      <c r="AG55" s="39"/>
      <c r="AH55" s="20"/>
      <c r="AI55" s="36" t="str">
        <f>IF(Sol!$D$5="OFF","",IF(AH55="","  ",IF(AND(AH55&lt;&gt;"",AH55&lt;&gt;Sol!AH55),"*"," ")))</f>
        <v xml:space="preserve">  </v>
      </c>
      <c r="AJ55" s="39"/>
      <c r="AK55" s="20"/>
      <c r="AL55" s="36" t="str">
        <f>IF(Sol!$D$5="OFF","",IF(AK55="","  ",IF(AND(AK55&lt;&gt;"",AK55&lt;&gt;Sol!AK55),"*"," ")))</f>
        <v xml:space="preserve">  </v>
      </c>
      <c r="AM55" s="39"/>
      <c r="AN55" s="20"/>
      <c r="AO55" s="36" t="str">
        <f>IF(Sol!$D$5="OFF","",IF(AN55="","  ",IF(AND(AN55&lt;&gt;"",AN55&lt;&gt;Sol!AN55),"*"," ")))</f>
        <v xml:space="preserve">  </v>
      </c>
      <c r="AP55" s="39"/>
      <c r="AQ55" s="20"/>
      <c r="AR55" s="36" t="str">
        <f>IF(Sol!$D$5="OFF","",IF(AQ55="","  ",IF(AND(AQ55&lt;&gt;"",AQ55&lt;&gt;Sol!AQ55),"*"," ")))</f>
        <v xml:space="preserve">  </v>
      </c>
      <c r="AS55" s="39"/>
      <c r="AT55" s="20"/>
      <c r="AU55" s="36" t="str">
        <f>IF(Sol!$D$5="OFF","",IF(AT55="","  ",IF(AND(AT55&lt;&gt;"",AT55&lt;&gt;Sol!AT55),"*"," ")))</f>
        <v xml:space="preserve">  </v>
      </c>
      <c r="AV55" s="39"/>
      <c r="AW55" s="20"/>
      <c r="AX55" s="36" t="str">
        <f>IF(Sol!$D$5="OFF","",IF(AW55="","  ",IF(AND(AW55&lt;&gt;"",AW55&lt;&gt;Sol!AW55),"*"," ")))</f>
        <v xml:space="preserve">  </v>
      </c>
      <c r="AY55" s="26"/>
      <c r="BA55" s="92"/>
      <c r="BB55" s="119"/>
      <c r="BC55" s="65"/>
      <c r="BD55" s="8" t="str">
        <f>IF(Sol!$D$5="OFF","",IF(BC55="","  ",IF(AND(BC55&lt;&gt;"",BC55&lt;&gt;Sol!BC55),"*"," ")))</f>
        <v xml:space="preserve">  </v>
      </c>
      <c r="BE55" s="67"/>
      <c r="BF55" s="8" t="str">
        <f>IF(Sol!$D$5="OFF","",IF(BE55="","  ",IF(AND(BE55&lt;&gt;"",BE55&lt;&gt;Sol!BE55),"*"," ")))</f>
        <v xml:space="preserve">  </v>
      </c>
      <c r="BG55" s="200" t="s">
        <v>87</v>
      </c>
      <c r="BH55" s="201"/>
      <c r="BI55" s="201"/>
      <c r="BJ55" s="144"/>
      <c r="BK55" s="144"/>
      <c r="BL55" s="145"/>
      <c r="BM55" s="120"/>
      <c r="BN55" s="6"/>
      <c r="BS55" s="7" t="s">
        <v>31</v>
      </c>
      <c r="BT55" s="7"/>
      <c r="BU55" s="7"/>
      <c r="BV55" s="7"/>
      <c r="BW55" s="7"/>
    </row>
    <row r="56" spans="2:75" ht="15" customHeight="1" x14ac:dyDescent="0.2">
      <c r="B56" s="25" t="s">
        <v>38</v>
      </c>
      <c r="C56" s="61"/>
      <c r="D56" s="62"/>
      <c r="E56" s="36" t="str">
        <f>IF(Sol!$D$5="OFF","",IF(D56="","  ",IF(AND(D56&lt;&gt;"",D56&lt;&gt;Sol!D56),"*"," ")))</f>
        <v xml:space="preserve">  </v>
      </c>
      <c r="F56" s="35"/>
      <c r="G56" s="62"/>
      <c r="H56" s="36" t="str">
        <f>IF(Sol!$D$5="OFF","",IF(G56="","  ",IF(AND(G56&lt;&gt;"",G56&lt;&gt;Sol!G56),"*"," ")))</f>
        <v xml:space="preserve">  </v>
      </c>
      <c r="I56" s="61"/>
      <c r="J56" s="62"/>
      <c r="K56" s="36" t="str">
        <f>IF(Sol!$D$5="OFF","",IF(J56="","  ",IF(AND(J56&lt;&gt;"",J56&lt;&gt;Sol!J56),"*"," ")))</f>
        <v xml:space="preserve">  </v>
      </c>
      <c r="L56" s="35"/>
      <c r="M56" s="62"/>
      <c r="N56" s="36" t="str">
        <f>IF(Sol!$D$5="OFF","",IF(M56="","  ",IF(AND(M56&lt;&gt;"",M56&lt;&gt;Sol!M56),"*"," ")))</f>
        <v xml:space="preserve">  </v>
      </c>
      <c r="O56" s="35"/>
      <c r="P56" s="62"/>
      <c r="Q56" s="36" t="str">
        <f>IF(Sol!$D$5="OFF","",IF(P56="","  ",IF(AND(P56&lt;&gt;"",P56&lt;&gt;Sol!P56),"*"," ")))</f>
        <v xml:space="preserve">  </v>
      </c>
      <c r="R56" s="35"/>
      <c r="S56" s="62"/>
      <c r="T56" s="36" t="str">
        <f>IF(Sol!$D$5="OFF","",IF(S56="","  ",IF(AND(S56&lt;&gt;"",S56&lt;&gt;Sol!S56),"*"," ")))</f>
        <v xml:space="preserve">  </v>
      </c>
      <c r="U56" s="35"/>
      <c r="V56" s="62"/>
      <c r="W56" s="36" t="str">
        <f>IF(Sol!$D$5="OFF","",IF(V56="","  ",IF(AND(V56&lt;&gt;"",V56&lt;&gt;Sol!V56),"*"," ")))</f>
        <v xml:space="preserve">  </v>
      </c>
      <c r="X56" s="38"/>
      <c r="Y56" s="62"/>
      <c r="Z56" s="36" t="str">
        <f>IF(Sol!$D$5="OFF","",IF(Y56="","  ",IF(AND(Y56&lt;&gt;"",Y56&lt;&gt;Sol!Y56),"*"," ")))</f>
        <v xml:space="preserve">  </v>
      </c>
      <c r="AA56" s="38"/>
      <c r="AB56" s="62"/>
      <c r="AC56" s="36" t="str">
        <f>IF(Sol!$D$5="OFF","",IF(AB56="","  ",IF(AND(AB56&lt;&gt;"",AB56&lt;&gt;Sol!AB56),"*"," ")))</f>
        <v xml:space="preserve">  </v>
      </c>
      <c r="AD56" s="38"/>
      <c r="AE56" s="62"/>
      <c r="AF56" s="36" t="str">
        <f>IF(Sol!$D$5="OFF","",IF(AE56="","  ",IF(AND(AE56&lt;&gt;"",AE56&lt;&gt;Sol!AE56),"*"," ")))</f>
        <v xml:space="preserve">  </v>
      </c>
      <c r="AG56" s="38"/>
      <c r="AH56" s="62"/>
      <c r="AI56" s="36" t="str">
        <f>IF(Sol!$D$5="OFF","",IF(AH56="","  ",IF(AND(AH56&lt;&gt;"",AH56&lt;&gt;Sol!AH56),"*"," ")))</f>
        <v xml:space="preserve">  </v>
      </c>
      <c r="AJ56" s="38"/>
      <c r="AK56" s="62"/>
      <c r="AL56" s="36" t="str">
        <f>IF(Sol!$D$5="OFF","",IF(AK56="","  ",IF(AND(AK56&lt;&gt;"",AK56&lt;&gt;Sol!AK56),"*"," ")))</f>
        <v xml:space="preserve">  </v>
      </c>
      <c r="AM56" s="61"/>
      <c r="AN56" s="62"/>
      <c r="AO56" s="36" t="str">
        <f>IF(Sol!$D$5="OFF","",IF(AN56="","  ",IF(AND(AN56&lt;&gt;"",AN56&lt;&gt;Sol!AN56),"*"," ")))</f>
        <v xml:space="preserve">  </v>
      </c>
      <c r="AP56" s="38"/>
      <c r="AQ56" s="62"/>
      <c r="AR56" s="36" t="str">
        <f>IF(Sol!$D$5="OFF","",IF(AQ56="","  ",IF(AND(AQ56&lt;&gt;"",AQ56&lt;&gt;Sol!AQ56),"*"," ")))</f>
        <v xml:space="preserve">  </v>
      </c>
      <c r="AS56" s="38"/>
      <c r="AT56" s="62"/>
      <c r="AU56" s="36" t="str">
        <f>IF(Sol!$D$5="OFF","",IF(AT56="","  ",IF(AND(AT56&lt;&gt;"",AT56&lt;&gt;Sol!AT56),"*"," ")))</f>
        <v xml:space="preserve">  </v>
      </c>
      <c r="AV56" s="38"/>
      <c r="AW56" s="62"/>
      <c r="AX56" s="36" t="str">
        <f>IF(Sol!$D$5="OFF","",IF(AW56="","  ",IF(AND(AW56&lt;&gt;"",AW56&lt;&gt;Sol!AW56),"*"," ")))</f>
        <v xml:space="preserve">  </v>
      </c>
      <c r="AY56" s="26"/>
      <c r="BA56" s="92"/>
      <c r="BB56" s="119"/>
      <c r="BC56" s="65"/>
      <c r="BD56" s="8" t="str">
        <f>IF(Sol!$D$5="OFF","",IF(BC56="","  ",IF(AND(BC56&lt;&gt;"",BC56&lt;&gt;Sol!BC56),"*"," ")))</f>
        <v xml:space="preserve">  </v>
      </c>
      <c r="BE56" s="67"/>
      <c r="BF56" s="8" t="str">
        <f>IF(Sol!$D$5="OFF","",IF(BE56="","  ",IF(AND(BE56&lt;&gt;"",BE56&lt;&gt;Sol!BE56),"*"," ")))</f>
        <v xml:space="preserve">  </v>
      </c>
      <c r="BG56" s="197"/>
      <c r="BH56" s="198"/>
      <c r="BI56" s="199"/>
      <c r="BJ56" s="8" t="str">
        <f>IF(Sol!$D$5="OFF","",IF(BG56="","  ",IF(AND(BG56&lt;&gt;"",BG56&lt;&gt;Sol!BG56),"*"," ")))</f>
        <v xml:space="preserve">  </v>
      </c>
      <c r="BK56" s="5"/>
      <c r="BL56" s="8" t="str">
        <f>IF(Sol!$D$5="OFF","",IF(BK56="","  ",IF(AND(BK56&lt;&gt;"",BK56&lt;&gt;Sol!BK56),"*"," ")))</f>
        <v xml:space="preserve">  </v>
      </c>
      <c r="BM56" s="8"/>
      <c r="BN56" s="6"/>
      <c r="BS56" s="7" t="s">
        <v>99</v>
      </c>
      <c r="BT56" s="7"/>
      <c r="BU56" s="7"/>
      <c r="BV56" s="7"/>
      <c r="BW56" s="7"/>
    </row>
    <row r="57" spans="2:75" ht="15" customHeight="1" x14ac:dyDescent="0.2">
      <c r="B57" s="25" t="s">
        <v>18</v>
      </c>
      <c r="C57" s="32"/>
      <c r="D57" s="20"/>
      <c r="E57" s="36" t="str">
        <f>IF(Sol!$D$5="OFF","",IF(D57="","  ",IF(AND(D57&lt;&gt;"",D57&lt;&gt;Sol!D57),"*"," ")))</f>
        <v xml:space="preserve">  </v>
      </c>
      <c r="F57" s="32"/>
      <c r="G57" s="20"/>
      <c r="H57" s="36" t="str">
        <f>IF(Sol!$D$5="OFF","",IF(G57="","  ",IF(AND(G57&lt;&gt;"",G57&lt;&gt;Sol!G57),"*"," ")))</f>
        <v xml:space="preserve">  </v>
      </c>
      <c r="I57" s="32"/>
      <c r="J57" s="20"/>
      <c r="K57" s="36" t="str">
        <f>IF(Sol!$D$5="OFF","",IF(J57="","  ",IF(AND(J57&lt;&gt;"",J57&lt;&gt;Sol!J57),"*"," ")))</f>
        <v xml:space="preserve">  </v>
      </c>
      <c r="L57" s="32"/>
      <c r="M57" s="20"/>
      <c r="N57" s="36" t="str">
        <f>IF(Sol!$D$5="OFF","",IF(M57="","  ",IF(AND(M57&lt;&gt;"",M57&lt;&gt;Sol!M57),"*"," ")))</f>
        <v xml:space="preserve">  </v>
      </c>
      <c r="O57" s="32"/>
      <c r="P57" s="20"/>
      <c r="Q57" s="36" t="str">
        <f>IF(Sol!$D$5="OFF","",IF(P57="","  ",IF(AND(P57&lt;&gt;"",P57&lt;&gt;Sol!P57),"*"," ")))</f>
        <v xml:space="preserve">  </v>
      </c>
      <c r="R57" s="32"/>
      <c r="S57" s="20"/>
      <c r="T57" s="36" t="str">
        <f>IF(Sol!$D$5="OFF","",IF(S57="","  ",IF(AND(S57&lt;&gt;"",S57&lt;&gt;Sol!S57),"*"," ")))</f>
        <v xml:space="preserve">  </v>
      </c>
      <c r="U57" s="32"/>
      <c r="V57" s="20"/>
      <c r="W57" s="36" t="str">
        <f>IF(Sol!$D$5="OFF","",IF(V57="","  ",IF(AND(V57&lt;&gt;"",V57&lt;&gt;Sol!V57),"*"," ")))</f>
        <v xml:space="preserve">  </v>
      </c>
      <c r="X57" s="39"/>
      <c r="Y57" s="20"/>
      <c r="Z57" s="36" t="str">
        <f>IF(Sol!$D$5="OFF","",IF(Y57="","  ",IF(AND(Y57&lt;&gt;"",Y57&lt;&gt;Sol!Y57),"*"," ")))</f>
        <v xml:space="preserve">  </v>
      </c>
      <c r="AA57" s="39"/>
      <c r="AB57" s="20"/>
      <c r="AC57" s="36" t="str">
        <f>IF(Sol!$D$5="OFF","",IF(AB57="","  ",IF(AND(AB57&lt;&gt;"",AB57&lt;&gt;Sol!AB57),"*"," ")))</f>
        <v xml:space="preserve">  </v>
      </c>
      <c r="AD57" s="39"/>
      <c r="AE57" s="20"/>
      <c r="AF57" s="36" t="str">
        <f>IF(Sol!$D$5="OFF","",IF(AE57="","  ",IF(AND(AE57&lt;&gt;"",AE57&lt;&gt;Sol!AE57),"*"," ")))</f>
        <v xml:space="preserve">  </v>
      </c>
      <c r="AG57" s="39"/>
      <c r="AH57" s="20"/>
      <c r="AI57" s="36" t="str">
        <f>IF(Sol!$D$5="OFF","",IF(AH57="","  ",IF(AND(AH57&lt;&gt;"",AH57&lt;&gt;Sol!AH57),"*"," ")))</f>
        <v xml:space="preserve">  </v>
      </c>
      <c r="AJ57" s="39"/>
      <c r="AK57" s="20"/>
      <c r="AL57" s="36" t="str">
        <f>IF(Sol!$D$5="OFF","",IF(AK57="","  ",IF(AND(AK57&lt;&gt;"",AK57&lt;&gt;Sol!AK57),"*"," ")))</f>
        <v xml:space="preserve">  </v>
      </c>
      <c r="AM57" s="39"/>
      <c r="AN57" s="20"/>
      <c r="AO57" s="36" t="str">
        <f>IF(Sol!$D$5="OFF","",IF(AN57="","  ",IF(AND(AN57&lt;&gt;"",AN57&lt;&gt;Sol!AN57),"*"," ")))</f>
        <v xml:space="preserve">  </v>
      </c>
      <c r="AP57" s="39"/>
      <c r="AQ57" s="20"/>
      <c r="AR57" s="36" t="str">
        <f>IF(Sol!$D$5="OFF","",IF(AQ57="","  ",IF(AND(AQ57&lt;&gt;"",AQ57&lt;&gt;Sol!AQ57),"*"," ")))</f>
        <v xml:space="preserve">  </v>
      </c>
      <c r="AS57" s="39"/>
      <c r="AT57" s="20"/>
      <c r="AU57" s="36" t="str">
        <f>IF(Sol!$D$5="OFF","",IF(AT57="","  ",IF(AND(AT57&lt;&gt;"",AT57&lt;&gt;Sol!AT57),"*"," ")))</f>
        <v xml:space="preserve">  </v>
      </c>
      <c r="AV57" s="39"/>
      <c r="AW57" s="20"/>
      <c r="AX57" s="36" t="str">
        <f>IF(Sol!$D$5="OFF","",IF(AW57="","  ",IF(AND(AW57&lt;&gt;"",AW57&lt;&gt;Sol!AW57),"*"," ")))</f>
        <v xml:space="preserve">  </v>
      </c>
      <c r="AY57" s="26"/>
      <c r="BA57" s="92"/>
      <c r="BB57" s="119"/>
      <c r="BC57" s="65"/>
      <c r="BD57" s="8" t="str">
        <f>IF(Sol!$D$5="OFF","",IF(BC57="","  ",IF(AND(BC57&lt;&gt;"",BC57&lt;&gt;Sol!BC57),"*"," ")))</f>
        <v xml:space="preserve">  </v>
      </c>
      <c r="BE57" s="80"/>
      <c r="BF57" s="8" t="str">
        <f>IF(Sol!$D$5="OFF","",IF(BE57="","  ",IF(AND(BE57&lt;&gt;"",BE57&lt;&gt;Sol!BE57),"*"," ")))</f>
        <v xml:space="preserve">  </v>
      </c>
      <c r="BG57" s="197"/>
      <c r="BH57" s="198"/>
      <c r="BI57" s="199"/>
      <c r="BJ57" s="8" t="str">
        <f>IF(Sol!$D$5="OFF","",IF(BG57="","  ",IF(AND(BG57&lt;&gt;"",BG57&lt;&gt;Sol!BG57),"*"," ")))</f>
        <v xml:space="preserve">  </v>
      </c>
      <c r="BK57" s="80"/>
      <c r="BL57" s="8" t="str">
        <f>IF(Sol!$D$5="OFF","",IF(BK57="","  ",IF(AND(BK57&lt;&gt;"",BK57&lt;&gt;Sol!BK57),"*"," ")))</f>
        <v xml:space="preserve">  </v>
      </c>
      <c r="BM57" s="120"/>
      <c r="BN57" s="6"/>
      <c r="BS57" s="7" t="s">
        <v>14</v>
      </c>
      <c r="BT57" s="7"/>
      <c r="BU57" s="7"/>
      <c r="BV57" s="7"/>
      <c r="BW57" s="7"/>
    </row>
    <row r="58" spans="2:75" ht="15" customHeight="1" x14ac:dyDescent="0.2">
      <c r="B58" s="25" t="s">
        <v>39</v>
      </c>
      <c r="C58" s="61"/>
      <c r="D58" s="62"/>
      <c r="E58" s="36" t="str">
        <f>IF(Sol!$D$5="OFF","",IF(D58="","  ",IF(AND(D58&lt;&gt;"",D58&lt;&gt;Sol!D58),"*"," ")))</f>
        <v xml:space="preserve">  </v>
      </c>
      <c r="F58" s="35"/>
      <c r="G58" s="62"/>
      <c r="H58" s="36" t="str">
        <f>IF(Sol!$D$5="OFF","",IF(G58="","  ",IF(AND(G58&lt;&gt;"",G58&lt;&gt;Sol!G58),"*"," ")))</f>
        <v xml:space="preserve">  </v>
      </c>
      <c r="I58" s="35"/>
      <c r="J58" s="62"/>
      <c r="K58" s="36" t="str">
        <f>IF(Sol!$D$5="OFF","",IF(J58="","  ",IF(AND(J58&lt;&gt;"",J58&lt;&gt;Sol!J58),"*"," ")))</f>
        <v xml:space="preserve">  </v>
      </c>
      <c r="L58" s="35"/>
      <c r="M58" s="62"/>
      <c r="N58" s="36" t="str">
        <f>IF(Sol!$D$5="OFF","",IF(M58="","  ",IF(AND(M58&lt;&gt;"",M58&lt;&gt;Sol!M58),"*"," ")))</f>
        <v xml:space="preserve">  </v>
      </c>
      <c r="O58" s="35"/>
      <c r="P58" s="62"/>
      <c r="Q58" s="36" t="str">
        <f>IF(Sol!$D$5="OFF","",IF(P58="","  ",IF(AND(P58&lt;&gt;"",P58&lt;&gt;Sol!P58),"*"," ")))</f>
        <v xml:space="preserve">  </v>
      </c>
      <c r="R58" s="35"/>
      <c r="S58" s="62"/>
      <c r="T58" s="36" t="str">
        <f>IF(Sol!$D$5="OFF","",IF(S58="","  ",IF(AND(S58&lt;&gt;"",S58&lt;&gt;Sol!S58),"*"," ")))</f>
        <v xml:space="preserve">  </v>
      </c>
      <c r="U58" s="35"/>
      <c r="V58" s="62"/>
      <c r="W58" s="36" t="str">
        <f>IF(Sol!$D$5="OFF","",IF(V58="","  ",IF(AND(V58&lt;&gt;"",V58&lt;&gt;Sol!V58),"*"," ")))</f>
        <v xml:space="preserve">  </v>
      </c>
      <c r="X58" s="38"/>
      <c r="Y58" s="62"/>
      <c r="Z58" s="36" t="str">
        <f>IF(Sol!$D$5="OFF","",IF(Y58="","  ",IF(AND(Y58&lt;&gt;"",Y58&lt;&gt;Sol!Y58),"*"," ")))</f>
        <v xml:space="preserve">  </v>
      </c>
      <c r="AA58" s="38"/>
      <c r="AB58" s="62"/>
      <c r="AC58" s="36" t="str">
        <f>IF(Sol!$D$5="OFF","",IF(AB58="","  ",IF(AND(AB58&lt;&gt;"",AB58&lt;&gt;Sol!AB58),"*"," ")))</f>
        <v xml:space="preserve">  </v>
      </c>
      <c r="AD58" s="38"/>
      <c r="AE58" s="62"/>
      <c r="AF58" s="36" t="str">
        <f>IF(Sol!$D$5="OFF","",IF(AE58="","  ",IF(AND(AE58&lt;&gt;"",AE58&lt;&gt;Sol!AE58),"*"," ")))</f>
        <v xml:space="preserve">  </v>
      </c>
      <c r="AG58" s="38"/>
      <c r="AH58" s="62"/>
      <c r="AI58" s="36" t="str">
        <f>IF(Sol!$D$5="OFF","",IF(AH58="","  ",IF(AND(AH58&lt;&gt;"",AH58&lt;&gt;Sol!AH58),"*"," ")))</f>
        <v xml:space="preserve">  </v>
      </c>
      <c r="AJ58" s="38"/>
      <c r="AK58" s="62"/>
      <c r="AL58" s="36" t="str">
        <f>IF(Sol!$D$5="OFF","",IF(AK58="","  ",IF(AND(AK58&lt;&gt;"",AK58&lt;&gt;Sol!AK58),"*"," ")))</f>
        <v xml:space="preserve">  </v>
      </c>
      <c r="AM58" s="38"/>
      <c r="AN58" s="62"/>
      <c r="AO58" s="36" t="str">
        <f>IF(Sol!$D$5="OFF","",IF(AN58="","  ",IF(AND(AN58&lt;&gt;"",AN58&lt;&gt;Sol!AN58),"*"," ")))</f>
        <v xml:space="preserve">  </v>
      </c>
      <c r="AP58" s="38"/>
      <c r="AQ58" s="62"/>
      <c r="AR58" s="36" t="str">
        <f>IF(Sol!$D$5="OFF","",IF(AQ58="","  ",IF(AND(AQ58&lt;&gt;"",AQ58&lt;&gt;Sol!AQ58),"*"," ")))</f>
        <v xml:space="preserve">  </v>
      </c>
      <c r="AS58" s="38"/>
      <c r="AT58" s="62"/>
      <c r="AU58" s="36" t="str">
        <f>IF(Sol!$D$5="OFF","",IF(AT58="","  ",IF(AND(AT58&lt;&gt;"",AT58&lt;&gt;Sol!AT58),"*"," ")))</f>
        <v xml:space="preserve">  </v>
      </c>
      <c r="AV58" s="38"/>
      <c r="AW58" s="62"/>
      <c r="AX58" s="36" t="str">
        <f>IF(Sol!$D$5="OFF","",IF(AW58="","  ",IF(AND(AW58&lt;&gt;"",AW58&lt;&gt;Sol!AW58),"*"," ")))</f>
        <v xml:space="preserve">  </v>
      </c>
      <c r="AY58" s="26"/>
      <c r="BA58" s="92"/>
      <c r="BB58" s="119"/>
      <c r="BC58" s="10"/>
      <c r="BD58" s="87"/>
      <c r="BE58" s="87"/>
      <c r="BF58" s="87"/>
      <c r="BG58" s="87" t="s">
        <v>98</v>
      </c>
      <c r="BH58" s="148"/>
      <c r="BI58" s="148"/>
      <c r="BJ58" s="11"/>
      <c r="BK58" s="11"/>
      <c r="BL58" s="11"/>
      <c r="BM58" s="80"/>
      <c r="BN58" s="8" t="str">
        <f>IF(Sol!$D$5="OFF","",IF(BM58="","  ",IF(AND(BM58&lt;&gt;"",BM58&lt;&gt;Sol!BM58),"*"," ")))</f>
        <v xml:space="preserve">  </v>
      </c>
      <c r="BO58" s="159"/>
      <c r="BS58" s="7"/>
      <c r="BT58" s="7"/>
      <c r="BU58" s="7"/>
      <c r="BV58" s="7"/>
      <c r="BW58" s="7"/>
    </row>
    <row r="59" spans="2:75" ht="15" customHeight="1" thickBot="1" x14ac:dyDescent="0.25">
      <c r="B59" s="25" t="s">
        <v>18</v>
      </c>
      <c r="C59" s="37"/>
      <c r="D59" s="21"/>
      <c r="E59" s="36" t="str">
        <f>IF(Sol!$D$5="OFF","",IF(D59="","  ",IF(AND(D59&lt;&gt;"",D59&lt;&gt;Sol!D59),"*"," ")))</f>
        <v xml:space="preserve">  </v>
      </c>
      <c r="F59" s="37"/>
      <c r="G59" s="21"/>
      <c r="H59" s="36" t="str">
        <f>IF(Sol!$D$5="OFF","",IF(G59="","  ",IF(AND(G59&lt;&gt;"",G59&lt;&gt;Sol!G59),"*"," ")))</f>
        <v xml:space="preserve">  </v>
      </c>
      <c r="I59" s="37"/>
      <c r="J59" s="21"/>
      <c r="K59" s="36" t="str">
        <f>IF(Sol!$D$5="OFF","",IF(J59="","  ",IF(AND(J59&lt;&gt;"",J59&lt;&gt;Sol!J59),"*"," ")))</f>
        <v xml:space="preserve">  </v>
      </c>
      <c r="L59" s="37"/>
      <c r="M59" s="21"/>
      <c r="N59" s="36" t="str">
        <f>IF(Sol!$D$5="OFF","",IF(M59="","  ",IF(AND(M59&lt;&gt;"",M59&lt;&gt;Sol!M59),"*"," ")))</f>
        <v xml:space="preserve">  </v>
      </c>
      <c r="O59" s="37"/>
      <c r="P59" s="21"/>
      <c r="Q59" s="36" t="str">
        <f>IF(Sol!$D$5="OFF","",IF(P59="","  ",IF(AND(P59&lt;&gt;"",P59&lt;&gt;Sol!P59),"*"," ")))</f>
        <v xml:space="preserve">  </v>
      </c>
      <c r="R59" s="37"/>
      <c r="S59" s="21"/>
      <c r="T59" s="36" t="str">
        <f>IF(Sol!$D$5="OFF","",IF(S59="","  ",IF(AND(S59&lt;&gt;"",S59&lt;&gt;Sol!S59),"*"," ")))</f>
        <v xml:space="preserve">  </v>
      </c>
      <c r="U59" s="37"/>
      <c r="V59" s="21"/>
      <c r="W59" s="36" t="str">
        <f>IF(Sol!$D$5="OFF","",IF(V59="","  ",IF(AND(V59&lt;&gt;"",V59&lt;&gt;Sol!V59),"*"," ")))</f>
        <v xml:space="preserve">  </v>
      </c>
      <c r="X59" s="40"/>
      <c r="Y59" s="21"/>
      <c r="Z59" s="36" t="str">
        <f>IF(Sol!$D$5="OFF","",IF(Y59="","  ",IF(AND(Y59&lt;&gt;"",Y59&lt;&gt;Sol!Y59),"*"," ")))</f>
        <v xml:space="preserve">  </v>
      </c>
      <c r="AA59" s="40"/>
      <c r="AB59" s="21"/>
      <c r="AC59" s="36" t="str">
        <f>IF(Sol!$D$5="OFF","",IF(AB59="","  ",IF(AND(AB59&lt;&gt;"",AB59&lt;&gt;Sol!AB59),"*"," ")))</f>
        <v xml:space="preserve">  </v>
      </c>
      <c r="AD59" s="40"/>
      <c r="AE59" s="21"/>
      <c r="AF59" s="36" t="str">
        <f>IF(Sol!$D$5="OFF","",IF(AE59="","  ",IF(AND(AE59&lt;&gt;"",AE59&lt;&gt;Sol!AE59),"*"," ")))</f>
        <v xml:space="preserve">  </v>
      </c>
      <c r="AG59" s="40"/>
      <c r="AH59" s="21"/>
      <c r="AI59" s="36" t="str">
        <f>IF(Sol!$D$5="OFF","",IF(AH59="","  ",IF(AND(AH59&lt;&gt;"",AH59&lt;&gt;Sol!AH59),"*"," ")))</f>
        <v xml:space="preserve">  </v>
      </c>
      <c r="AJ59" s="40"/>
      <c r="AK59" s="21"/>
      <c r="AL59" s="36" t="str">
        <f>IF(Sol!$D$5="OFF","",IF(AK59="","  ",IF(AND(AK59&lt;&gt;"",AK59&lt;&gt;Sol!AK59),"*"," ")))</f>
        <v xml:space="preserve">  </v>
      </c>
      <c r="AM59" s="40"/>
      <c r="AN59" s="21"/>
      <c r="AO59" s="36" t="str">
        <f>IF(Sol!$D$5="OFF","",IF(AN59="","  ",IF(AND(AN59&lt;&gt;"",AN59&lt;&gt;Sol!AN59),"*"," ")))</f>
        <v xml:space="preserve">  </v>
      </c>
      <c r="AP59" s="40"/>
      <c r="AQ59" s="21"/>
      <c r="AR59" s="36" t="str">
        <f>IF(Sol!$D$5="OFF","",IF(AQ59="","  ",IF(AND(AQ59&lt;&gt;"",AQ59&lt;&gt;Sol!AQ59),"*"," ")))</f>
        <v xml:space="preserve">  </v>
      </c>
      <c r="AS59" s="40"/>
      <c r="AT59" s="21"/>
      <c r="AU59" s="36" t="str">
        <f>IF(Sol!$D$5="OFF","",IF(AT59="","  ",IF(AND(AT59&lt;&gt;"",AT59&lt;&gt;Sol!AT59),"*"," ")))</f>
        <v xml:space="preserve">  </v>
      </c>
      <c r="AV59" s="40"/>
      <c r="AW59" s="21"/>
      <c r="AX59" s="36" t="str">
        <f>IF(Sol!$D$5="OFF","",IF(AW59="","  ",IF(AND(AW59&lt;&gt;"",AW59&lt;&gt;Sol!AW59),"*"," ")))</f>
        <v xml:space="preserve">  </v>
      </c>
      <c r="AY59" s="26"/>
      <c r="BA59" s="92"/>
      <c r="BB59" s="119"/>
      <c r="BC59" s="10" t="s">
        <v>15</v>
      </c>
      <c r="BD59" s="10"/>
      <c r="BE59" s="163"/>
      <c r="BF59" s="8" t="str">
        <f>IF(Sol!$D$5="OFF","",IF(BE59="","  ",IF(AND(BE59&lt;&gt;"",BE59&lt;&gt;Sol!BE59),"*"," ")))</f>
        <v xml:space="preserve">  </v>
      </c>
      <c r="BG59" s="10" t="s">
        <v>97</v>
      </c>
      <c r="BH59" s="150"/>
      <c r="BI59" s="148"/>
      <c r="BJ59" s="148"/>
      <c r="BK59" s="148"/>
      <c r="BL59" s="148"/>
      <c r="BM59" s="88"/>
      <c r="BN59" s="8" t="str">
        <f>IF(Sol!$D$5="OFF","",IF(BM59="","  ",IF(AND(BM59&lt;&gt;"",BM59&lt;&gt;Sol!BM59),"*"," ")))</f>
        <v xml:space="preserve">  </v>
      </c>
      <c r="BO59" s="166"/>
      <c r="BS59" s="7"/>
      <c r="BT59" s="7"/>
      <c r="BU59" s="7"/>
      <c r="BV59" s="7"/>
      <c r="BW59" s="7"/>
    </row>
    <row r="60" spans="2:75" ht="15" customHeight="1" thickTop="1" x14ac:dyDescent="0.2">
      <c r="B60" s="29"/>
      <c r="C60" s="18"/>
      <c r="D60" s="30"/>
      <c r="E60" s="30"/>
      <c r="F60" s="30"/>
      <c r="G60" s="30"/>
      <c r="H60" s="30"/>
      <c r="I60" s="30"/>
      <c r="J60" s="30"/>
      <c r="K60" s="30"/>
      <c r="L60" s="18"/>
      <c r="M60" s="30"/>
      <c r="N60" s="30"/>
      <c r="O60" s="18"/>
      <c r="P60" s="30"/>
      <c r="Q60" s="30"/>
      <c r="R60" s="18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1"/>
      <c r="BA60" s="92"/>
      <c r="BB60" s="133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45"/>
      <c r="BN60" s="135"/>
      <c r="BS60" s="7"/>
      <c r="BT60" s="7"/>
      <c r="BU60" s="7"/>
      <c r="BV60" s="7"/>
      <c r="BW60" s="7"/>
    </row>
    <row r="61" spans="2:75" ht="15" customHeight="1" x14ac:dyDescent="0.2"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S61" s="7"/>
      <c r="BT61" s="7"/>
      <c r="BU61" s="7"/>
      <c r="BV61" s="7"/>
      <c r="BW61" s="7"/>
    </row>
    <row r="62" spans="2:75" ht="15" customHeight="1" x14ac:dyDescent="0.2">
      <c r="BA62" s="107" t="s">
        <v>56</v>
      </c>
      <c r="BB62" s="173" t="s">
        <v>103</v>
      </c>
      <c r="BC62" s="174"/>
      <c r="BD62" s="174"/>
      <c r="BE62" s="174"/>
      <c r="BF62" s="174"/>
      <c r="BG62" s="174"/>
      <c r="BH62" s="175"/>
      <c r="BI62" s="92"/>
      <c r="BJ62" s="92"/>
      <c r="BK62" s="92"/>
      <c r="BL62" s="92"/>
      <c r="BM62" s="92"/>
      <c r="BN62" s="92"/>
      <c r="BS62" s="7"/>
      <c r="BT62" s="7"/>
      <c r="BU62" s="7"/>
      <c r="BV62" s="7"/>
      <c r="BW62" s="7"/>
    </row>
    <row r="63" spans="2:75" ht="15" customHeight="1" x14ac:dyDescent="0.2">
      <c r="BA63" s="92"/>
      <c r="BB63" s="186" t="s">
        <v>50</v>
      </c>
      <c r="BC63" s="187"/>
      <c r="BD63" s="187"/>
      <c r="BE63" s="187"/>
      <c r="BF63" s="187"/>
      <c r="BG63" s="187"/>
      <c r="BH63" s="188"/>
      <c r="BI63" s="92"/>
      <c r="BJ63" s="92"/>
      <c r="BK63" s="92"/>
      <c r="BL63" s="92"/>
      <c r="BM63" s="92"/>
      <c r="BN63" s="92"/>
      <c r="BS63" s="7"/>
      <c r="BT63" s="7"/>
      <c r="BU63" s="7"/>
      <c r="BV63" s="7"/>
      <c r="BW63" s="7"/>
    </row>
    <row r="64" spans="2:75" ht="15" customHeight="1" x14ac:dyDescent="0.2">
      <c r="BA64" s="92"/>
      <c r="BB64" s="183"/>
      <c r="BC64" s="184"/>
      <c r="BD64" s="184"/>
      <c r="BE64" s="184"/>
      <c r="BF64" s="184"/>
      <c r="BG64" s="184"/>
      <c r="BH64" s="185"/>
      <c r="BI64" s="167" t="str">
        <f>IF(Sol!$D$5="OFF","",IF(BB64="","  ",IF(AND(BB64&lt;&gt;"",BB64&lt;&gt;Sol!BB64),"*"," ")))</f>
        <v xml:space="preserve">  </v>
      </c>
      <c r="BJ64" s="92"/>
      <c r="BK64" s="92"/>
      <c r="BL64" s="92"/>
      <c r="BM64" s="92"/>
      <c r="BN64" s="92"/>
      <c r="BS64" s="7"/>
      <c r="BT64" s="7"/>
      <c r="BU64" s="7"/>
      <c r="BV64" s="7"/>
      <c r="BW64" s="7"/>
    </row>
    <row r="65" spans="53:75" ht="15" customHeight="1" x14ac:dyDescent="0.2">
      <c r="BA65" s="92"/>
      <c r="BB65" s="2"/>
      <c r="BC65" s="10"/>
      <c r="BD65" s="10"/>
      <c r="BE65" s="3"/>
      <c r="BF65" s="3"/>
      <c r="BG65" s="3"/>
      <c r="BH65" s="4"/>
      <c r="BI65" s="92"/>
      <c r="BJ65" s="92"/>
      <c r="BK65" s="92"/>
      <c r="BL65" s="92"/>
      <c r="BM65" s="92"/>
      <c r="BN65" s="92"/>
      <c r="BS65" s="7"/>
      <c r="BT65" s="7"/>
      <c r="BU65" s="7"/>
      <c r="BV65" s="7"/>
      <c r="BW65" s="7"/>
    </row>
    <row r="66" spans="53:75" ht="15" customHeight="1" x14ac:dyDescent="0.2">
      <c r="BA66" s="92"/>
      <c r="BB66" s="2"/>
      <c r="BC66" s="10" t="s">
        <v>51</v>
      </c>
      <c r="BD66" s="10"/>
      <c r="BE66" s="3"/>
      <c r="BF66" s="3"/>
      <c r="BG66" s="3"/>
      <c r="BH66" s="4"/>
      <c r="BI66" s="92"/>
      <c r="BJ66" s="92"/>
      <c r="BK66" s="92"/>
      <c r="BL66" s="92"/>
      <c r="BM66" s="92"/>
      <c r="BN66" s="92"/>
      <c r="BS66" s="7"/>
      <c r="BT66" s="7"/>
      <c r="BU66" s="7"/>
      <c r="BV66" s="7"/>
      <c r="BW66" s="7"/>
    </row>
    <row r="67" spans="53:75" ht="15" customHeight="1" x14ac:dyDescent="0.2">
      <c r="BA67" s="92"/>
      <c r="BB67" s="119"/>
      <c r="BC67" s="65"/>
      <c r="BD67" s="8" t="str">
        <f>IF(Sol!$D$5="OFF","",IF(BC67="","  ",IF(AND(BC67&lt;&gt;"",BC67&lt;&gt;Sol!BC67),"*"," ")))</f>
        <v xml:space="preserve">  </v>
      </c>
      <c r="BE67" s="5"/>
      <c r="BF67" s="8" t="str">
        <f>IF(Sol!$D$5="OFF","",IF(BE67="","  ",IF(AND(BE67&lt;&gt;"",BE67&lt;&gt;Sol!BE67),"*"," ")))</f>
        <v xml:space="preserve">  </v>
      </c>
      <c r="BG67" s="142"/>
      <c r="BH67" s="6"/>
      <c r="BI67" s="92"/>
      <c r="BJ67" s="92"/>
      <c r="BK67" s="92"/>
      <c r="BL67" s="92"/>
      <c r="BM67" s="92"/>
      <c r="BN67" s="92"/>
      <c r="BS67" s="7" t="s">
        <v>117</v>
      </c>
      <c r="BT67" s="7"/>
      <c r="BU67" s="7"/>
      <c r="BV67" s="7"/>
      <c r="BW67" s="7"/>
    </row>
    <row r="68" spans="53:75" ht="12" customHeight="1" x14ac:dyDescent="0.2">
      <c r="BA68" s="92"/>
      <c r="BB68" s="119"/>
      <c r="BC68" s="189"/>
      <c r="BD68" s="8" t="str">
        <f>IF(Sol!$D$5="OFF","",IF(BC68="","  ",IF(AND(BC68&lt;&gt;"",BC68&lt;&gt;Sol!BC68),"*"," ")))</f>
        <v xml:space="preserve">  </v>
      </c>
      <c r="BE68" s="120"/>
      <c r="BF68" s="120"/>
      <c r="BG68" s="120"/>
      <c r="BH68" s="6"/>
      <c r="BI68" s="92"/>
      <c r="BJ68" s="92"/>
      <c r="BK68" s="92"/>
      <c r="BL68" s="92"/>
      <c r="BM68" s="92"/>
      <c r="BN68" s="92"/>
      <c r="BS68" s="7" t="s">
        <v>52</v>
      </c>
      <c r="BT68" s="7"/>
      <c r="BU68" s="7"/>
      <c r="BV68" s="7"/>
      <c r="BW68" s="7"/>
    </row>
    <row r="69" spans="53:75" ht="15" customHeight="1" x14ac:dyDescent="0.2">
      <c r="BA69" s="92"/>
      <c r="BB69" s="119"/>
      <c r="BC69" s="190"/>
      <c r="BD69" s="66"/>
      <c r="BE69" s="81"/>
      <c r="BF69" s="8" t="str">
        <f>IF(Sol!$D$5="OFF","",IF(BE69="","  ",IF(AND(BE69&lt;&gt;"",BE69&lt;&gt;Sol!BE69),"*"," ")))</f>
        <v xml:space="preserve">  </v>
      </c>
      <c r="BG69" s="142"/>
      <c r="BH69" s="124"/>
      <c r="BI69" s="92"/>
      <c r="BJ69" s="92"/>
      <c r="BK69" s="92"/>
      <c r="BL69" s="92"/>
      <c r="BM69" s="92"/>
      <c r="BN69" s="154"/>
      <c r="BS69" s="7" t="s">
        <v>60</v>
      </c>
      <c r="BT69" s="7"/>
      <c r="BU69" s="7"/>
      <c r="BV69" s="7"/>
      <c r="BW69" s="7"/>
    </row>
    <row r="70" spans="53:75" ht="15" customHeight="1" x14ac:dyDescent="0.2">
      <c r="BA70" s="92"/>
      <c r="BB70" s="119"/>
      <c r="BC70" s="65"/>
      <c r="BD70" s="8" t="str">
        <f>IF(Sol!$D$5="OFF","",IF(BC70="","  ",IF(AND(BC70&lt;&gt;"",BC70&lt;&gt;Sol!BC70),"*"," ")))</f>
        <v xml:space="preserve">  </v>
      </c>
      <c r="BE70" s="3"/>
      <c r="BF70" s="120"/>
      <c r="BG70" s="5"/>
      <c r="BH70" s="6" t="str">
        <f>IF(Sol!$D$5="OFF","",IF(BG70="","  ",IF(AND(BG70&lt;&gt;"",BG70&lt;&gt;Sol!BG70),"*"," ")))</f>
        <v xml:space="preserve">  </v>
      </c>
      <c r="BI70" s="92"/>
      <c r="BJ70" s="92"/>
      <c r="BK70" s="92"/>
      <c r="BL70" s="92"/>
      <c r="BM70" s="92"/>
      <c r="BN70" s="92"/>
      <c r="BS70" s="7" t="s">
        <v>100</v>
      </c>
      <c r="BT70" s="7"/>
      <c r="BU70" s="7"/>
      <c r="BV70" s="7"/>
      <c r="BW70" s="7"/>
    </row>
    <row r="71" spans="53:75" ht="15" customHeight="1" x14ac:dyDescent="0.2">
      <c r="BA71" s="92"/>
      <c r="BB71" s="119"/>
      <c r="BC71" s="10" t="s">
        <v>53</v>
      </c>
      <c r="BD71" s="120"/>
      <c r="BE71" s="3"/>
      <c r="BF71" s="120"/>
      <c r="BG71" s="8"/>
      <c r="BH71" s="6" t="s">
        <v>3</v>
      </c>
      <c r="BI71" s="92"/>
      <c r="BJ71" s="92"/>
      <c r="BK71" s="92"/>
      <c r="BL71" s="92"/>
      <c r="BM71" s="92"/>
      <c r="BN71" s="92"/>
      <c r="BS71" s="7" t="s">
        <v>107</v>
      </c>
      <c r="BT71" s="7"/>
      <c r="BU71" s="7"/>
      <c r="BV71" s="7"/>
      <c r="BW71" s="7"/>
    </row>
    <row r="72" spans="53:75" ht="15" customHeight="1" x14ac:dyDescent="0.2">
      <c r="BA72" s="92"/>
      <c r="BB72" s="119"/>
      <c r="BC72" s="65"/>
      <c r="BD72" s="8" t="str">
        <f>IF(Sol!$D$5="OFF","",IF(BC72="","  ",IF(AND(BC72&lt;&gt;"",BC72&lt;&gt;Sol!BC72),"*"," ")))</f>
        <v xml:space="preserve">  </v>
      </c>
      <c r="BE72" s="3"/>
      <c r="BF72" s="120"/>
      <c r="BG72" s="41"/>
      <c r="BH72" s="6" t="str">
        <f>IF(Sol!$D$5="OFF","",IF(BG72="","  ",IF(AND(BG72&lt;&gt;"",BG72&lt;&gt;Sol!BG72),"*"," ")))</f>
        <v xml:space="preserve">  </v>
      </c>
      <c r="BI72" s="92"/>
      <c r="BJ72" s="92"/>
      <c r="BK72" s="92"/>
      <c r="BL72" s="92"/>
      <c r="BM72" s="92"/>
      <c r="BN72" s="92"/>
      <c r="BS72" s="7" t="s">
        <v>106</v>
      </c>
      <c r="BT72" s="7"/>
      <c r="BU72" s="7"/>
      <c r="BV72" s="7"/>
      <c r="BW72" s="7"/>
    </row>
    <row r="73" spans="53:75" ht="15" customHeight="1" x14ac:dyDescent="0.2">
      <c r="BA73" s="92"/>
      <c r="BB73" s="119"/>
      <c r="BC73" s="10" t="s">
        <v>54</v>
      </c>
      <c r="BD73" s="120"/>
      <c r="BE73" s="3"/>
      <c r="BF73" s="120"/>
      <c r="BG73" s="8"/>
      <c r="BH73" s="124"/>
      <c r="BI73" s="92"/>
      <c r="BJ73" s="92"/>
      <c r="BK73" s="92"/>
      <c r="BL73" s="92"/>
      <c r="BM73" s="92"/>
      <c r="BN73" s="92"/>
      <c r="BS73" s="7" t="s">
        <v>55</v>
      </c>
      <c r="BT73" s="7"/>
      <c r="BU73" s="7"/>
      <c r="BV73" s="7"/>
      <c r="BW73" s="7"/>
    </row>
    <row r="74" spans="53:75" ht="15" customHeight="1" x14ac:dyDescent="0.2">
      <c r="BA74" s="92"/>
      <c r="BB74" s="119"/>
      <c r="BC74" s="65"/>
      <c r="BD74" s="8" t="str">
        <f>IF(Sol!$D$5="OFF","",IF(BC74="","  ",IF(AND(BC74&lt;&gt;"",BC74&lt;&gt;Sol!BC74),"*"," ")))</f>
        <v xml:space="preserve">  </v>
      </c>
      <c r="BE74" s="5"/>
      <c r="BF74" s="8" t="str">
        <f>IF(Sol!$D$5="OFF","",IF(BE74="","  ",IF(AND(BE74&lt;&gt;"",BE74&lt;&gt;Sol!BE74),"*"," ")))</f>
        <v xml:space="preserve">  </v>
      </c>
      <c r="BG74" s="142"/>
      <c r="BH74" s="6" t="s">
        <v>3</v>
      </c>
      <c r="BI74" s="92"/>
      <c r="BJ74" s="92"/>
      <c r="BK74" s="92"/>
      <c r="BL74" s="92"/>
      <c r="BM74" s="92"/>
      <c r="BN74" s="92"/>
      <c r="BS74" s="7"/>
      <c r="BT74" s="7"/>
      <c r="BU74" s="7"/>
      <c r="BV74" s="7"/>
      <c r="BW74" s="7"/>
    </row>
    <row r="75" spans="53:75" ht="15" customHeight="1" x14ac:dyDescent="0.2">
      <c r="BA75" s="92"/>
      <c r="BB75" s="119"/>
      <c r="BC75" s="65"/>
      <c r="BD75" s="8" t="str">
        <f>IF(Sol!$D$5="OFF","",IF(BC75="","  ",IF(AND(BC75&lt;&gt;"",BC75&lt;&gt;Sol!BC75),"*"," ")))</f>
        <v xml:space="preserve">  </v>
      </c>
      <c r="BE75" s="81"/>
      <c r="BF75" s="8" t="str">
        <f>IF(Sol!$D$5="OFF","",IF(BE75="","  ",IF(AND(BE75&lt;&gt;"",BE75&lt;&gt;Sol!BE75),"*"," ")))</f>
        <v xml:space="preserve">  </v>
      </c>
      <c r="BG75" s="142"/>
      <c r="BH75" s="6"/>
      <c r="BI75" s="92"/>
      <c r="BJ75" s="92"/>
      <c r="BK75" s="92"/>
      <c r="BL75" s="92"/>
      <c r="BM75" s="92"/>
      <c r="BN75" s="92"/>
      <c r="BS75" s="7"/>
      <c r="BT75" s="7"/>
      <c r="BU75" s="7"/>
      <c r="BV75" s="7"/>
      <c r="BW75" s="7"/>
    </row>
    <row r="76" spans="53:75" ht="15" customHeight="1" x14ac:dyDescent="0.2">
      <c r="BA76" s="92"/>
      <c r="BB76" s="119"/>
      <c r="BC76" s="65"/>
      <c r="BD76" s="8" t="str">
        <f>IF(Sol!$D$5="OFF","",IF(BC76="","  ",IF(AND(BC76&lt;&gt;"",BC76&lt;&gt;Sol!BC76),"*"," ")))</f>
        <v xml:space="preserve">  </v>
      </c>
      <c r="BE76" s="120"/>
      <c r="BF76" s="120"/>
      <c r="BG76" s="85"/>
      <c r="BH76" s="6" t="str">
        <f>IF(Sol!$D$5="OFF","",IF(BG76="","  ",IF(AND(BG76&lt;&gt;"",BG76&lt;&gt;Sol!BG76),"*"," ")))</f>
        <v xml:space="preserve">  </v>
      </c>
      <c r="BI76" s="92"/>
      <c r="BJ76" s="92"/>
      <c r="BK76" s="92"/>
      <c r="BL76" s="92"/>
      <c r="BM76" s="92"/>
      <c r="BN76" s="92"/>
      <c r="BS76" s="7"/>
      <c r="BT76" s="7"/>
      <c r="BU76" s="7"/>
      <c r="BV76" s="7"/>
      <c r="BW76" s="7"/>
    </row>
    <row r="77" spans="53:75" ht="15" customHeight="1" x14ac:dyDescent="0.2">
      <c r="BA77" s="92"/>
      <c r="BB77" s="119"/>
      <c r="BC77" s="120" t="s">
        <v>81</v>
      </c>
      <c r="BD77" s="120"/>
      <c r="BE77" s="120"/>
      <c r="BF77" s="120"/>
      <c r="BG77" s="89"/>
      <c r="BH77" s="6" t="str">
        <f>IF(Sol!$D$5="OFF","",IF(BG77="","  ",IF(AND(BG77&lt;&gt;"",BG77&lt;&gt;Sol!BG77),"*"," ")))</f>
        <v xml:space="preserve">  </v>
      </c>
      <c r="BI77" s="92"/>
      <c r="BJ77" s="92"/>
      <c r="BK77" s="92"/>
      <c r="BL77" s="92"/>
      <c r="BM77" s="92"/>
      <c r="BN77" s="92"/>
      <c r="BS77" s="7"/>
      <c r="BT77" s="7"/>
      <c r="BU77" s="7"/>
      <c r="BV77" s="7"/>
      <c r="BW77" s="7"/>
    </row>
    <row r="78" spans="53:75" ht="15" customHeight="1" x14ac:dyDescent="0.2">
      <c r="BA78" s="92"/>
      <c r="BB78" s="119"/>
      <c r="BC78" s="120" t="s">
        <v>114</v>
      </c>
      <c r="BD78" s="120"/>
      <c r="BE78" s="120"/>
      <c r="BF78" s="120"/>
      <c r="BG78" s="85"/>
      <c r="BH78" s="6" t="str">
        <f>IF(Sol!$D$5="OFF","",IF(BG78="","  ",IF(AND(BG78&lt;&gt;"",BG78&lt;&gt;Sol!BG78),"*"," ")))</f>
        <v xml:space="preserve">  </v>
      </c>
      <c r="BI78" s="92"/>
      <c r="BJ78" s="92"/>
      <c r="BK78" s="92"/>
      <c r="BL78" s="92"/>
      <c r="BM78" s="92"/>
      <c r="BN78" s="92"/>
      <c r="BS78" s="7"/>
      <c r="BT78" s="7"/>
      <c r="BU78" s="7"/>
      <c r="BV78" s="7"/>
      <c r="BW78" s="7"/>
    </row>
    <row r="79" spans="53:75" ht="15" customHeight="1" thickBot="1" x14ac:dyDescent="0.25">
      <c r="BA79" s="92"/>
      <c r="BB79" s="119"/>
      <c r="BC79" s="120" t="s">
        <v>115</v>
      </c>
      <c r="BD79" s="120"/>
      <c r="BE79" s="120"/>
      <c r="BF79" s="120"/>
      <c r="BG79" s="86"/>
      <c r="BH79" s="6" t="str">
        <f>IF(Sol!$D$5="OFF","",IF(BG79="","  ",IF(AND(BG79&lt;&gt;"",BG79&lt;&gt;Sol!BG79),"*"," ")))</f>
        <v xml:space="preserve">  </v>
      </c>
      <c r="BI79" s="92"/>
      <c r="BJ79" s="92"/>
      <c r="BK79" s="92"/>
      <c r="BL79" s="92"/>
      <c r="BM79" s="92"/>
      <c r="BN79" s="92"/>
      <c r="BS79" s="7"/>
      <c r="BT79" s="7"/>
      <c r="BU79" s="7"/>
      <c r="BV79" s="7"/>
      <c r="BW79" s="7"/>
    </row>
    <row r="80" spans="53:75" ht="15" customHeight="1" thickTop="1" x14ac:dyDescent="0.2">
      <c r="BA80" s="92"/>
      <c r="BB80" s="47"/>
      <c r="BC80" s="46"/>
      <c r="BD80" s="46"/>
      <c r="BE80" s="46"/>
      <c r="BF80" s="46"/>
      <c r="BG80" s="46"/>
      <c r="BH80" s="48"/>
      <c r="BI80" s="92"/>
      <c r="BJ80" s="92"/>
      <c r="BK80" s="92"/>
      <c r="BL80" s="92"/>
      <c r="BM80" s="92"/>
      <c r="BN80" s="92"/>
      <c r="BS80" s="7"/>
      <c r="BT80" s="7"/>
      <c r="BU80" s="7"/>
      <c r="BV80" s="7"/>
      <c r="BW80" s="7"/>
    </row>
    <row r="81" spans="70:75" ht="15" customHeight="1" x14ac:dyDescent="0.2">
      <c r="BS81" s="7"/>
      <c r="BT81" s="7"/>
      <c r="BU81" s="7"/>
      <c r="BV81" s="7"/>
      <c r="BW81" s="7"/>
    </row>
    <row r="82" spans="70:75" ht="15" customHeight="1" x14ac:dyDescent="0.2">
      <c r="BR82" s="7"/>
      <c r="BS82" s="7"/>
      <c r="BT82" s="7"/>
      <c r="BU82" s="7"/>
      <c r="BV82" s="7"/>
      <c r="BW82" s="7"/>
    </row>
    <row r="83" spans="70:75" ht="15" customHeight="1" x14ac:dyDescent="0.2">
      <c r="BR83" s="7"/>
      <c r="BS83" s="7"/>
      <c r="BT83" s="7"/>
      <c r="BU83" s="7"/>
      <c r="BV83" s="7"/>
      <c r="BW83" s="7"/>
    </row>
    <row r="84" spans="70:75" ht="15" customHeight="1" x14ac:dyDescent="0.2">
      <c r="BR84" s="7"/>
      <c r="BS84" s="7"/>
      <c r="BT84" s="7"/>
      <c r="BU84" s="7"/>
      <c r="BV84" s="7"/>
      <c r="BW84" s="7"/>
    </row>
    <row r="85" spans="70:75" ht="15" customHeight="1" x14ac:dyDescent="0.2">
      <c r="BR85" s="7"/>
      <c r="BS85" s="7"/>
      <c r="BT85" s="7"/>
      <c r="BU85" s="7"/>
      <c r="BV85" s="7"/>
      <c r="BW85" s="7"/>
    </row>
    <row r="86" spans="70:75" ht="15" customHeight="1" x14ac:dyDescent="0.2">
      <c r="BR86" s="7"/>
      <c r="BS86" s="7"/>
      <c r="BT86" s="7"/>
      <c r="BU86" s="7"/>
      <c r="BV86" s="7"/>
      <c r="BW86" s="7"/>
    </row>
    <row r="87" spans="70:75" ht="15" customHeight="1" x14ac:dyDescent="0.2">
      <c r="BR87" s="7"/>
      <c r="BS87" s="7"/>
      <c r="BT87" s="7"/>
      <c r="BU87" s="7"/>
      <c r="BV87" s="7"/>
      <c r="BW87" s="7"/>
    </row>
    <row r="88" spans="70:75" ht="15" customHeight="1" x14ac:dyDescent="0.2">
      <c r="BR88" s="7"/>
      <c r="BS88" s="7"/>
      <c r="BT88" s="7"/>
      <c r="BU88" s="7"/>
      <c r="BV88" s="7"/>
      <c r="BW88" s="7"/>
    </row>
    <row r="89" spans="70:75" ht="15" customHeight="1" x14ac:dyDescent="0.2">
      <c r="BR89" s="7"/>
      <c r="BS89" s="7"/>
      <c r="BT89" s="7"/>
      <c r="BU89" s="7"/>
      <c r="BV89" s="7"/>
      <c r="BW89" s="7"/>
    </row>
    <row r="90" spans="70:75" x14ac:dyDescent="0.2">
      <c r="BR90" s="7"/>
      <c r="BS90" s="7"/>
      <c r="BT90" s="7"/>
      <c r="BU90" s="7"/>
      <c r="BV90" s="7"/>
      <c r="BW90" s="7"/>
    </row>
    <row r="91" spans="70:75" x14ac:dyDescent="0.2">
      <c r="BR91" s="7"/>
      <c r="BS91" s="7"/>
      <c r="BT91" s="7"/>
      <c r="BU91" s="7"/>
      <c r="BV91" s="7"/>
      <c r="BW91" s="7"/>
    </row>
    <row r="92" spans="70:75" x14ac:dyDescent="0.2">
      <c r="BR92" s="7"/>
      <c r="BS92" s="7"/>
      <c r="BT92" s="7"/>
      <c r="BU92" s="7"/>
      <c r="BV92" s="7"/>
      <c r="BW92" s="7"/>
    </row>
    <row r="93" spans="70:75" x14ac:dyDescent="0.2">
      <c r="BR93" s="7"/>
      <c r="BS93" s="7"/>
      <c r="BT93" s="7"/>
      <c r="BU93" s="7"/>
      <c r="BV93" s="7"/>
      <c r="BW93" s="7"/>
    </row>
    <row r="94" spans="70:75" x14ac:dyDescent="0.2">
      <c r="BR94" s="7"/>
      <c r="BS94" s="7"/>
      <c r="BT94" s="7"/>
      <c r="BU94" s="7"/>
      <c r="BV94" s="7"/>
      <c r="BW94" s="7"/>
    </row>
    <row r="95" spans="70:75" x14ac:dyDescent="0.2">
      <c r="BR95" s="7"/>
      <c r="BS95" s="7"/>
      <c r="BT95" s="7"/>
      <c r="BU95" s="7"/>
      <c r="BV95" s="7"/>
      <c r="BW95" s="7"/>
    </row>
    <row r="96" spans="70:75" x14ac:dyDescent="0.2">
      <c r="BR96" s="7"/>
      <c r="BS96" s="7"/>
      <c r="BT96" s="7"/>
      <c r="BU96" s="7"/>
      <c r="BV96" s="7"/>
      <c r="BW96" s="7"/>
    </row>
    <row r="97" spans="70:75" x14ac:dyDescent="0.2">
      <c r="BR97" s="7"/>
      <c r="BS97" s="7"/>
      <c r="BT97" s="7"/>
      <c r="BU97" s="7"/>
      <c r="BV97" s="7"/>
      <c r="BW97" s="7"/>
    </row>
    <row r="98" spans="70:75" x14ac:dyDescent="0.2">
      <c r="BR98" s="7"/>
      <c r="BS98" s="7"/>
      <c r="BT98" s="7"/>
      <c r="BU98" s="7"/>
      <c r="BV98" s="7"/>
      <c r="BW98" s="7"/>
    </row>
    <row r="99" spans="70:75" x14ac:dyDescent="0.2">
      <c r="BR99" s="7"/>
      <c r="BS99" s="7"/>
      <c r="BT99" s="7"/>
      <c r="BU99" s="7"/>
      <c r="BV99" s="7"/>
      <c r="BW99" s="7"/>
    </row>
    <row r="100" spans="70:75" x14ac:dyDescent="0.2">
      <c r="BR100" s="7"/>
      <c r="BS100" s="7"/>
      <c r="BT100" s="7"/>
      <c r="BU100" s="7"/>
      <c r="BV100" s="7"/>
      <c r="BW100" s="7"/>
    </row>
    <row r="101" spans="70:75" x14ac:dyDescent="0.2">
      <c r="BR101" s="7"/>
      <c r="BS101" s="7"/>
      <c r="BT101" s="7"/>
      <c r="BU101" s="7"/>
      <c r="BV101" s="7"/>
      <c r="BW101" s="7"/>
    </row>
    <row r="102" spans="70:75" x14ac:dyDescent="0.2">
      <c r="BR102" s="7"/>
      <c r="BS102" s="7"/>
      <c r="BT102" s="7"/>
      <c r="BU102" s="7"/>
      <c r="BV102" s="7"/>
      <c r="BW102" s="7"/>
    </row>
    <row r="103" spans="70:75" x14ac:dyDescent="0.2">
      <c r="BR103" s="7"/>
      <c r="BS103" s="7"/>
      <c r="BT103" s="7"/>
      <c r="BU103" s="7"/>
      <c r="BV103" s="7"/>
      <c r="BW103" s="7"/>
    </row>
    <row r="104" spans="70:75" x14ac:dyDescent="0.2">
      <c r="BR104" s="7"/>
      <c r="BS104" s="7"/>
      <c r="BT104" s="7"/>
      <c r="BU104" s="7"/>
      <c r="BV104" s="7"/>
      <c r="BW104" s="7"/>
    </row>
    <row r="105" spans="70:75" x14ac:dyDescent="0.2">
      <c r="BR105" s="7"/>
      <c r="BS105" s="7"/>
      <c r="BT105" s="7"/>
      <c r="BU105" s="7"/>
      <c r="BV105" s="7"/>
      <c r="BW105" s="7"/>
    </row>
    <row r="106" spans="70:75" x14ac:dyDescent="0.2">
      <c r="BR106" s="7"/>
      <c r="BS106" s="7"/>
      <c r="BT106" s="7"/>
      <c r="BU106" s="7"/>
      <c r="BV106" s="7"/>
      <c r="BW106" s="7"/>
    </row>
  </sheetData>
  <sheetProtection password="EF22" sheet="1" objects="1" scenarios="1"/>
  <mergeCells count="57">
    <mergeCell ref="A1:Q1"/>
    <mergeCell ref="D2:Q2"/>
    <mergeCell ref="D3:Q3"/>
    <mergeCell ref="D5:M5"/>
    <mergeCell ref="H23:J23"/>
    <mergeCell ref="D17:M17"/>
    <mergeCell ref="A2:C2"/>
    <mergeCell ref="A3:C3"/>
    <mergeCell ref="A8:U8"/>
    <mergeCell ref="D30:M30"/>
    <mergeCell ref="N30:O30"/>
    <mergeCell ref="BB62:BH62"/>
    <mergeCell ref="D31:M31"/>
    <mergeCell ref="BG56:BI56"/>
    <mergeCell ref="BG57:BI57"/>
    <mergeCell ref="Q33:R33"/>
    <mergeCell ref="W33:X33"/>
    <mergeCell ref="AI33:AJ33"/>
    <mergeCell ref="AC33:AD33"/>
    <mergeCell ref="AF33:AG33"/>
    <mergeCell ref="Q30:R30"/>
    <mergeCell ref="BC68:BC69"/>
    <mergeCell ref="AL33:AM33"/>
    <mergeCell ref="AO33:AP33"/>
    <mergeCell ref="AR33:AS33"/>
    <mergeCell ref="AU33:AV33"/>
    <mergeCell ref="BB37:BH37"/>
    <mergeCell ref="BB51:BN51"/>
    <mergeCell ref="BG53:BI53"/>
    <mergeCell ref="BG54:BI54"/>
    <mergeCell ref="BG55:BI55"/>
    <mergeCell ref="BB63:BH63"/>
    <mergeCell ref="BB64:BH64"/>
    <mergeCell ref="Q31:R31"/>
    <mergeCell ref="BB38:BH38"/>
    <mergeCell ref="BB39:BH39"/>
    <mergeCell ref="BB49:BN49"/>
    <mergeCell ref="BB50:BN50"/>
    <mergeCell ref="BE7:BI7"/>
    <mergeCell ref="BE8:BI8"/>
    <mergeCell ref="T33:U33"/>
    <mergeCell ref="BB19:BH19"/>
    <mergeCell ref="BB20:BH20"/>
    <mergeCell ref="BB21:BH21"/>
    <mergeCell ref="S30:AT30"/>
    <mergeCell ref="Z33:AA33"/>
    <mergeCell ref="T19:U19"/>
    <mergeCell ref="A9:U9"/>
    <mergeCell ref="A10:U10"/>
    <mergeCell ref="D7:F7"/>
    <mergeCell ref="S17:V17"/>
    <mergeCell ref="H25:J25"/>
    <mergeCell ref="E33:F33"/>
    <mergeCell ref="H33:I33"/>
    <mergeCell ref="K33:L33"/>
    <mergeCell ref="N31:O31"/>
    <mergeCell ref="N33:O33"/>
  </mergeCells>
  <phoneticPr fontId="0" type="noConversion"/>
  <dataValidations xWindow="1039" yWindow="561" count="11">
    <dataValidation type="list" allowBlank="1" showInputMessage="1" showErrorMessage="1" prompt="Select the appropriate date from the drop-down list." sqref="BB64:BH64 BB21:BH21 BB51:BN51 BB39:BH39">
      <formula1>$BS$20:$BS$21</formula1>
    </dataValidation>
    <dataValidation type="list" allowBlank="1" showInputMessage="1" showErrorMessage="1" prompt="Select the account from the drop-down list." sqref="BC25">
      <formula1>$BS$24:$BS$30</formula1>
    </dataValidation>
    <dataValidation type="list" allowBlank="1" showInputMessage="1" showErrorMessage="1" prompt="Select account from the drop-down list." sqref="BC54:BC57">
      <formula1>$BS$51:$BS$57</formula1>
    </dataValidation>
    <dataValidation type="list" allowBlank="1" showInputMessage="1" showErrorMessage="1" prompt="Select the account from the drop-down list." sqref="BG54:BI54">
      <formula1>$BS$51:$BS$56</formula1>
    </dataValidation>
    <dataValidation type="list" allowBlank="1" showInputMessage="1" showErrorMessage="1" prompt="Select answer from the drop-down list." sqref="BC67 BC70 BC72 BC74">
      <formula1>$BS$67:$BS$73</formula1>
    </dataValidation>
    <dataValidation type="list" allowBlank="1" showInputMessage="1" showErrorMessage="1" sqref="BC68:BC69">
      <formula1>$BS$67:$BS$73</formula1>
    </dataValidation>
    <dataValidation type="list" allowBlank="1" showInputMessage="1" showErrorMessage="1" prompt="Select account from the drop-down list." sqref="BC42">
      <formula1>$BS$33:$BS$38</formula1>
    </dataValidation>
    <dataValidation type="list" allowBlank="1" showInputMessage="1" showErrorMessage="1" sqref="BC43:BC44">
      <formula1>$BS$33:$BS$38</formula1>
    </dataValidation>
    <dataValidation type="list" allowBlank="1" showErrorMessage="1" prompt="Select the account from the drop-down list." sqref="BG56:BI57">
      <formula1>$BS$51:$BS$56</formula1>
    </dataValidation>
    <dataValidation type="list" allowBlank="1" showErrorMessage="1" prompt="Select answer from the drop-down list." sqref="BC75:BC76">
      <formula1>$BS$67:$BS$73</formula1>
    </dataValidation>
    <dataValidation type="list" allowBlank="1" showErrorMessage="1" prompt="Select the account from the drop-down list." sqref="BC26:BC31">
      <formula1>$BS$24:$BS$30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52" min="6" max="49" man="1"/>
  </colBreaks>
  <ignoredErrors>
    <ignoredError sqref="A28:A30" numberStoredAsText="1"/>
    <ignoredError sqref="BY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351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8.85546875" bestFit="1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1" max="61" width="5.7109375" customWidth="1"/>
    <col min="62" max="62" width="4.7109375" customWidth="1"/>
    <col min="63" max="63" width="10.7109375" customWidth="1"/>
    <col min="64" max="64" width="3.7109375" customWidth="1"/>
    <col min="65" max="65" width="9.7109375" bestFit="1" customWidth="1"/>
    <col min="66" max="66" width="2.42578125" customWidth="1"/>
    <col min="71" max="71" width="9.140625" hidden="1" customWidth="1"/>
    <col min="74" max="74" width="0" hidden="1" customWidth="1"/>
  </cols>
  <sheetData>
    <row r="1" spans="1:66" ht="19.5" x14ac:dyDescent="0.4">
      <c r="A1" s="250" t="s">
        <v>59</v>
      </c>
      <c r="B1" s="250"/>
      <c r="C1" s="250"/>
      <c r="D1" s="250"/>
      <c r="E1" s="250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2"/>
      <c r="BA1" s="100"/>
      <c r="BB1" s="92"/>
      <c r="BC1" s="92"/>
      <c r="BD1" s="101"/>
      <c r="BE1" s="92"/>
      <c r="BF1" s="92"/>
      <c r="BG1" s="92"/>
      <c r="BH1" s="92"/>
      <c r="BI1" s="92"/>
      <c r="BJ1" s="16"/>
      <c r="BK1" s="16"/>
      <c r="BL1" s="92"/>
      <c r="BM1" s="92"/>
      <c r="BN1" s="92"/>
    </row>
    <row r="2" spans="1:66" ht="15" customHeight="1" x14ac:dyDescent="0.2">
      <c r="A2" s="225" t="s">
        <v>0</v>
      </c>
      <c r="B2" s="226"/>
      <c r="C2" s="227"/>
      <c r="D2" s="251" t="s">
        <v>61</v>
      </c>
      <c r="E2" s="252"/>
      <c r="F2" s="252"/>
      <c r="G2" s="252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2"/>
      <c r="BA2" s="92"/>
      <c r="BB2" s="92"/>
      <c r="BC2" s="92"/>
      <c r="BD2" s="101"/>
      <c r="BE2" s="92"/>
      <c r="BF2" s="92"/>
      <c r="BG2" s="92"/>
      <c r="BH2" s="92"/>
      <c r="BI2" s="92"/>
      <c r="BJ2" s="16"/>
      <c r="BK2" s="16"/>
      <c r="BL2" s="92"/>
      <c r="BM2" s="92"/>
      <c r="BN2" s="92"/>
    </row>
    <row r="3" spans="1:66" ht="15" customHeight="1" x14ac:dyDescent="0.2">
      <c r="A3" s="225" t="s">
        <v>1</v>
      </c>
      <c r="B3" s="226"/>
      <c r="C3" s="227"/>
      <c r="D3" s="251"/>
      <c r="E3" s="252"/>
      <c r="F3" s="252"/>
      <c r="G3" s="252"/>
      <c r="H3" s="253"/>
      <c r="I3" s="253"/>
      <c r="J3" s="253"/>
      <c r="K3" s="253"/>
      <c r="L3" s="253"/>
      <c r="M3" s="253"/>
      <c r="N3" s="253"/>
      <c r="O3" s="253"/>
      <c r="P3" s="253"/>
      <c r="Q3" s="254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</row>
    <row r="4" spans="1:66" ht="12.95" customHeight="1" x14ac:dyDescent="0.25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6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</row>
    <row r="5" spans="1:66" ht="15" customHeight="1" x14ac:dyDescent="0.2">
      <c r="A5" s="71" t="s">
        <v>82</v>
      </c>
      <c r="B5" s="92"/>
      <c r="C5" s="93"/>
      <c r="D5" s="255" t="str">
        <f>IF('Pr. 1-5A'!D7=100200,"OFF","ON")</f>
        <v>ON</v>
      </c>
      <c r="E5" s="256"/>
      <c r="F5" s="256"/>
      <c r="G5" s="256"/>
      <c r="H5" s="256"/>
      <c r="I5" s="256"/>
      <c r="J5" s="106"/>
      <c r="K5" s="106"/>
      <c r="L5" s="106"/>
      <c r="M5" s="106"/>
      <c r="N5" s="106"/>
      <c r="O5" s="106"/>
      <c r="P5" s="106"/>
      <c r="Q5" s="92"/>
      <c r="R5" s="96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</row>
    <row r="6" spans="1:66" ht="12.95" customHeight="1" x14ac:dyDescent="0.2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6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</row>
    <row r="7" spans="1:66" ht="15" customHeight="1" x14ac:dyDescent="0.2">
      <c r="A7" s="94"/>
      <c r="B7" s="92"/>
      <c r="C7" s="92"/>
      <c r="D7" s="209"/>
      <c r="E7" s="206"/>
      <c r="F7" s="206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</row>
    <row r="8" spans="1:66" ht="15" customHeight="1" x14ac:dyDescent="0.2">
      <c r="A8" s="228" t="s">
        <v>63</v>
      </c>
      <c r="B8" s="229"/>
      <c r="C8" s="229"/>
      <c r="D8" s="229"/>
      <c r="E8" s="229"/>
      <c r="F8" s="229"/>
      <c r="G8" s="229"/>
      <c r="H8" s="229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</row>
    <row r="9" spans="1:66" ht="15" customHeight="1" x14ac:dyDescent="0.2">
      <c r="A9" s="204" t="s">
        <v>64</v>
      </c>
      <c r="B9" s="205"/>
      <c r="C9" s="205"/>
      <c r="D9" s="205"/>
      <c r="E9" s="205"/>
      <c r="F9" s="205"/>
      <c r="G9" s="205"/>
      <c r="H9" s="205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</row>
    <row r="10" spans="1:66" ht="15" customHeight="1" x14ac:dyDescent="0.2">
      <c r="A10" s="207" t="s">
        <v>65</v>
      </c>
      <c r="B10" s="208"/>
      <c r="C10" s="208"/>
      <c r="D10" s="208"/>
      <c r="E10" s="208"/>
      <c r="F10" s="208"/>
      <c r="G10" s="208"/>
      <c r="H10" s="208"/>
      <c r="I10" s="206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</row>
    <row r="11" spans="1:66" ht="15" customHeight="1" x14ac:dyDescent="0.2">
      <c r="A11" s="95" t="s">
        <v>83</v>
      </c>
      <c r="B11" s="92"/>
      <c r="C11" s="96"/>
      <c r="D11" s="92"/>
      <c r="E11" s="92"/>
      <c r="F11" s="92"/>
      <c r="G11" s="92"/>
      <c r="H11" s="92"/>
      <c r="I11" s="92"/>
      <c r="J11" s="92"/>
      <c r="K11" s="92"/>
      <c r="L11" s="96"/>
      <c r="M11" s="92"/>
      <c r="N11" s="92"/>
      <c r="O11" s="96"/>
      <c r="P11" s="92"/>
      <c r="Q11" s="92"/>
      <c r="R11" s="96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</row>
    <row r="12" spans="1:66" ht="12.95" customHeight="1" x14ac:dyDescent="0.2">
      <c r="A12" s="95" t="s">
        <v>84</v>
      </c>
      <c r="B12" s="92"/>
      <c r="C12" s="96"/>
      <c r="D12" s="92"/>
      <c r="E12" s="92"/>
      <c r="F12" s="92"/>
      <c r="G12" s="92"/>
      <c r="H12" s="92"/>
      <c r="I12" s="92"/>
      <c r="J12" s="92"/>
      <c r="K12" s="92"/>
      <c r="L12" s="96"/>
      <c r="M12" s="92"/>
      <c r="N12" s="92"/>
      <c r="O12" s="96"/>
      <c r="P12" s="92"/>
      <c r="Q12" s="92"/>
      <c r="R12" s="96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</row>
    <row r="13" spans="1:66" ht="12.95" customHeight="1" x14ac:dyDescent="0.2">
      <c r="A13" s="95" t="s">
        <v>77</v>
      </c>
      <c r="B13" s="92"/>
      <c r="C13" s="96"/>
      <c r="D13" s="15"/>
      <c r="E13" s="15"/>
      <c r="F13" s="15"/>
      <c r="G13" s="15"/>
      <c r="H13" s="15"/>
      <c r="I13" s="15"/>
      <c r="J13" s="15"/>
      <c r="K13" s="15"/>
      <c r="L13" s="97"/>
      <c r="M13" s="15"/>
      <c r="N13" s="15"/>
      <c r="O13" s="97"/>
      <c r="P13" s="15"/>
      <c r="Q13" s="15"/>
      <c r="R13" s="97"/>
      <c r="S13" s="15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</row>
    <row r="14" spans="1:66" ht="12.95" customHeight="1" x14ac:dyDescent="0.2">
      <c r="A14" s="95" t="s">
        <v>102</v>
      </c>
      <c r="B14" s="92"/>
      <c r="C14" s="96"/>
      <c r="D14" s="92"/>
      <c r="E14" s="92"/>
      <c r="F14" s="92"/>
      <c r="G14" s="92"/>
      <c r="H14" s="92"/>
      <c r="I14" s="92"/>
      <c r="J14" s="92"/>
      <c r="K14" s="92"/>
      <c r="L14" s="96"/>
      <c r="M14" s="92"/>
      <c r="N14" s="92"/>
      <c r="O14" s="96"/>
      <c r="P14" s="92"/>
      <c r="Q14" s="92"/>
      <c r="R14" s="96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</row>
    <row r="15" spans="1:66" ht="15" customHeight="1" x14ac:dyDescent="0.2">
      <c r="A15" s="95"/>
      <c r="B15" s="92"/>
      <c r="C15" s="96"/>
      <c r="D15" s="92"/>
      <c r="E15" s="92"/>
      <c r="F15" s="92"/>
      <c r="G15" s="92"/>
      <c r="H15" s="92"/>
      <c r="I15" s="92"/>
      <c r="J15" s="92"/>
      <c r="K15" s="92"/>
      <c r="L15" s="96"/>
      <c r="M15" s="92"/>
      <c r="N15" s="92"/>
      <c r="O15" s="96"/>
      <c r="P15" s="92"/>
      <c r="Q15" s="92"/>
      <c r="R15" s="96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</row>
    <row r="16" spans="1:66" ht="15" customHeight="1" x14ac:dyDescent="0.2">
      <c r="A16" s="164" t="s">
        <v>7</v>
      </c>
      <c r="B16" s="108"/>
      <c r="C16" s="37"/>
      <c r="D16" s="109"/>
      <c r="E16" s="109"/>
      <c r="F16" s="37"/>
      <c r="G16" s="109"/>
      <c r="H16" s="109"/>
      <c r="I16" s="37"/>
      <c r="J16" s="109"/>
      <c r="K16" s="109"/>
      <c r="L16" s="37"/>
      <c r="M16" s="109"/>
      <c r="N16" s="109"/>
      <c r="O16" s="37"/>
      <c r="P16" s="109"/>
      <c r="Q16" s="109"/>
      <c r="R16" s="37"/>
      <c r="S16" s="110"/>
      <c r="T16" s="109"/>
      <c r="U16" s="37"/>
      <c r="V16" s="110"/>
      <c r="W16" s="111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</row>
    <row r="17" spans="1:112" ht="15" customHeight="1" x14ac:dyDescent="0.2">
      <c r="A17" s="165"/>
      <c r="B17" s="112"/>
      <c r="C17" s="34"/>
      <c r="D17" s="210" t="s">
        <v>10</v>
      </c>
      <c r="E17" s="210"/>
      <c r="F17" s="210"/>
      <c r="G17" s="210"/>
      <c r="H17" s="210"/>
      <c r="I17" s="210"/>
      <c r="J17" s="210"/>
      <c r="K17" s="210"/>
      <c r="L17" s="210"/>
      <c r="M17" s="210"/>
      <c r="N17" s="172" t="s">
        <v>28</v>
      </c>
      <c r="O17" s="257"/>
      <c r="P17" s="113" t="s">
        <v>11</v>
      </c>
      <c r="Q17" s="172" t="s">
        <v>26</v>
      </c>
      <c r="R17" s="172"/>
      <c r="S17" s="210" t="s">
        <v>87</v>
      </c>
      <c r="T17" s="211"/>
      <c r="U17" s="211"/>
      <c r="V17" s="211"/>
      <c r="W17" s="10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</row>
    <row r="18" spans="1:112" ht="15" customHeight="1" x14ac:dyDescent="0.2">
      <c r="A18" s="165"/>
      <c r="B18" s="112"/>
      <c r="C18" s="34"/>
      <c r="D18" s="33"/>
      <c r="E18" s="33"/>
      <c r="F18" s="34"/>
      <c r="G18" s="33" t="s">
        <v>30</v>
      </c>
      <c r="H18" s="33"/>
      <c r="I18" s="34"/>
      <c r="J18" s="33"/>
      <c r="K18" s="33"/>
      <c r="L18" s="34"/>
      <c r="M18" s="33"/>
      <c r="N18" s="156"/>
      <c r="O18" s="34"/>
      <c r="P18" s="34" t="s">
        <v>30</v>
      </c>
      <c r="Q18" s="34"/>
      <c r="R18" s="34"/>
      <c r="S18" s="34" t="s">
        <v>108</v>
      </c>
      <c r="T18" s="34"/>
      <c r="U18" s="34"/>
      <c r="V18" s="34" t="s">
        <v>88</v>
      </c>
      <c r="W18" s="10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</row>
    <row r="19" spans="1:112" ht="12.95" customHeight="1" x14ac:dyDescent="0.2">
      <c r="A19" s="165"/>
      <c r="B19" s="112"/>
      <c r="C19" s="34"/>
      <c r="D19" s="34" t="s">
        <v>12</v>
      </c>
      <c r="E19" s="114" t="s">
        <v>26</v>
      </c>
      <c r="F19" s="114"/>
      <c r="G19" s="34" t="s">
        <v>36</v>
      </c>
      <c r="H19" s="114"/>
      <c r="I19" s="114" t="s">
        <v>26</v>
      </c>
      <c r="J19" s="34" t="s">
        <v>14</v>
      </c>
      <c r="K19" s="114"/>
      <c r="L19" s="114" t="s">
        <v>26</v>
      </c>
      <c r="M19" s="34" t="s">
        <v>31</v>
      </c>
      <c r="N19" s="241" t="s">
        <v>28</v>
      </c>
      <c r="O19" s="257"/>
      <c r="P19" s="34" t="s">
        <v>29</v>
      </c>
      <c r="Q19" s="172" t="s">
        <v>26</v>
      </c>
      <c r="R19" s="172"/>
      <c r="S19" s="34" t="s">
        <v>85</v>
      </c>
      <c r="T19" s="172" t="s">
        <v>26</v>
      </c>
      <c r="U19" s="172"/>
      <c r="V19" s="34" t="s">
        <v>89</v>
      </c>
      <c r="W19" s="10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107" t="s">
        <v>58</v>
      </c>
      <c r="BB19" s="173" t="s">
        <v>103</v>
      </c>
      <c r="BC19" s="174"/>
      <c r="BD19" s="174"/>
      <c r="BE19" s="174"/>
      <c r="BF19" s="174"/>
      <c r="BG19" s="174"/>
      <c r="BH19" s="175"/>
      <c r="BI19" s="92"/>
      <c r="BJ19" s="92"/>
      <c r="BK19" s="92"/>
      <c r="BL19" s="92"/>
      <c r="BM19" s="92"/>
      <c r="BN19" s="92"/>
    </row>
    <row r="20" spans="1:112" ht="18" customHeight="1" x14ac:dyDescent="0.2">
      <c r="A20" s="165"/>
      <c r="B20" s="112"/>
      <c r="C20" s="34"/>
      <c r="D20" s="33"/>
      <c r="E20" s="33"/>
      <c r="F20" s="34"/>
      <c r="G20" s="33"/>
      <c r="H20" s="33"/>
      <c r="I20" s="34"/>
      <c r="J20" s="33"/>
      <c r="K20" s="33"/>
      <c r="L20" s="34"/>
      <c r="M20" s="33"/>
      <c r="N20" s="33"/>
      <c r="O20" s="34"/>
      <c r="P20" s="33"/>
      <c r="Q20" s="33"/>
      <c r="R20" s="34"/>
      <c r="S20" s="34"/>
      <c r="T20" s="33"/>
      <c r="U20" s="34"/>
      <c r="V20" s="34" t="s">
        <v>90</v>
      </c>
      <c r="W20" s="103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107"/>
      <c r="BB20" s="176" t="s">
        <v>2</v>
      </c>
      <c r="BC20" s="177"/>
      <c r="BD20" s="177"/>
      <c r="BE20" s="177"/>
      <c r="BF20" s="177"/>
      <c r="BG20" s="177"/>
      <c r="BH20" s="178"/>
      <c r="BI20" s="92"/>
      <c r="BJ20" s="92"/>
      <c r="BK20" s="92"/>
      <c r="BL20" s="92"/>
      <c r="BM20" s="92"/>
      <c r="BN20" s="92"/>
      <c r="BS20" s="63" t="s">
        <v>110</v>
      </c>
    </row>
    <row r="21" spans="1:112" ht="15" customHeight="1" x14ac:dyDescent="0.2">
      <c r="A21" s="165"/>
      <c r="B21" s="112"/>
      <c r="C21" s="34"/>
      <c r="D21" s="115">
        <v>45000</v>
      </c>
      <c r="E21" s="36" t="str">
        <f>IF(OR(D21="",D21=Sol!D21),"","*")</f>
        <v/>
      </c>
      <c r="F21" s="34" t="s">
        <v>26</v>
      </c>
      <c r="G21" s="115">
        <v>93000</v>
      </c>
      <c r="H21" s="36" t="str">
        <f>IF(OR(G21="",G21=Sol!G21),"","*")</f>
        <v/>
      </c>
      <c r="I21" s="34" t="s">
        <v>26</v>
      </c>
      <c r="J21" s="115">
        <v>7000</v>
      </c>
      <c r="K21" s="36" t="str">
        <f>IF(OR(J21="",J21=Sol!J21),"","*")</f>
        <v/>
      </c>
      <c r="L21" s="34" t="s">
        <v>26</v>
      </c>
      <c r="M21" s="115">
        <v>75000</v>
      </c>
      <c r="N21" s="36" t="str">
        <f>IF(OR(M21="",M21=Sol!M21),"","*")</f>
        <v/>
      </c>
      <c r="O21" s="34" t="s">
        <v>28</v>
      </c>
      <c r="P21" s="115">
        <v>40000</v>
      </c>
      <c r="Q21" s="36" t="str">
        <f>IF(OR(P21="",P21=Sol!P21),"","*")</f>
        <v/>
      </c>
      <c r="R21" s="34" t="s">
        <v>26</v>
      </c>
      <c r="S21" s="115">
        <v>60000</v>
      </c>
      <c r="T21" s="172" t="s">
        <v>26</v>
      </c>
      <c r="U21" s="172"/>
      <c r="V21" s="34" t="s">
        <v>89</v>
      </c>
      <c r="W21" s="104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235" t="s">
        <v>111</v>
      </c>
      <c r="BC21" s="236"/>
      <c r="BD21" s="236"/>
      <c r="BE21" s="236"/>
      <c r="BF21" s="236"/>
      <c r="BG21" s="236"/>
      <c r="BH21" s="237"/>
      <c r="BI21" s="64"/>
      <c r="BJ21" s="92"/>
      <c r="BK21" s="92"/>
      <c r="BL21" s="92"/>
      <c r="BM21" s="92"/>
      <c r="BN21" s="92"/>
      <c r="BS21" t="s">
        <v>111</v>
      </c>
    </row>
    <row r="22" spans="1:112" ht="18" customHeight="1" x14ac:dyDescent="0.2">
      <c r="A22" s="165"/>
      <c r="B22" s="112"/>
      <c r="C22" s="34"/>
      <c r="D22" s="42"/>
      <c r="E22" s="33"/>
      <c r="F22" s="34"/>
      <c r="G22" s="42"/>
      <c r="H22" s="117"/>
      <c r="I22" s="118"/>
      <c r="J22" s="117"/>
      <c r="K22" s="33"/>
      <c r="L22" s="34"/>
      <c r="M22" s="42"/>
      <c r="N22" s="33"/>
      <c r="O22" s="34"/>
      <c r="P22" s="42"/>
      <c r="Q22" s="33"/>
      <c r="R22" s="34"/>
      <c r="S22" s="34"/>
      <c r="T22" s="33"/>
      <c r="U22" s="34"/>
      <c r="V22" s="34"/>
      <c r="W22" s="104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2"/>
      <c r="BC22" s="3"/>
      <c r="BD22" s="3"/>
      <c r="BE22" s="3"/>
      <c r="BF22" s="3"/>
      <c r="BG22" s="3"/>
      <c r="BH22" s="4"/>
      <c r="BI22" s="92"/>
      <c r="BJ22" s="92"/>
      <c r="BK22" s="92"/>
      <c r="BL22" s="92"/>
      <c r="BM22" s="92"/>
      <c r="BN22" s="92"/>
    </row>
    <row r="23" spans="1:112" ht="15" customHeight="1" x14ac:dyDescent="0.2">
      <c r="A23" s="165"/>
      <c r="B23" s="112"/>
      <c r="C23" s="34"/>
      <c r="D23" s="42"/>
      <c r="E23" s="33"/>
      <c r="F23" s="34"/>
      <c r="G23" s="42"/>
      <c r="H23" s="247">
        <v>220000</v>
      </c>
      <c r="I23" s="248"/>
      <c r="J23" s="249"/>
      <c r="K23" s="36" t="str">
        <f>IF(OR(H23="",H23=Sol!H23),"","*")</f>
        <v/>
      </c>
      <c r="L23" s="34"/>
      <c r="M23" s="42"/>
      <c r="N23" s="33"/>
      <c r="O23" s="34" t="s">
        <v>28</v>
      </c>
      <c r="P23" s="115">
        <v>100000</v>
      </c>
      <c r="Q23" s="36" t="str">
        <f>IF(OR(P23="",P23=Sol!P23),"","*")</f>
        <v/>
      </c>
      <c r="R23" s="34" t="s">
        <v>26</v>
      </c>
      <c r="S23" s="122" t="s">
        <v>86</v>
      </c>
      <c r="T23" s="36"/>
      <c r="U23" s="34"/>
      <c r="V23" s="34"/>
      <c r="W23" s="104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119"/>
      <c r="BC23" s="120" t="s">
        <v>45</v>
      </c>
      <c r="BD23" s="120"/>
      <c r="BE23" s="120"/>
      <c r="BF23" s="120"/>
      <c r="BG23" s="121">
        <v>116875</v>
      </c>
      <c r="BH23" s="161"/>
      <c r="BI23" s="92"/>
      <c r="BJ23" s="92"/>
      <c r="BK23" s="92"/>
      <c r="BL23" s="92"/>
      <c r="BM23" s="92"/>
      <c r="BN23" s="92"/>
    </row>
    <row r="24" spans="1:112" ht="15" customHeight="1" x14ac:dyDescent="0.2">
      <c r="A24" s="165"/>
      <c r="B24" s="112"/>
      <c r="C24" s="34"/>
      <c r="D24" s="42"/>
      <c r="E24" s="33"/>
      <c r="F24" s="34"/>
      <c r="G24" s="42"/>
      <c r="H24" s="36" t="s">
        <v>3</v>
      </c>
      <c r="I24" s="34"/>
      <c r="J24" s="42"/>
      <c r="K24" s="36" t="s">
        <v>3</v>
      </c>
      <c r="L24" s="34"/>
      <c r="M24" s="42"/>
      <c r="N24" s="33"/>
      <c r="O24" s="34"/>
      <c r="P24" s="42"/>
      <c r="Q24" s="33"/>
      <c r="R24" s="34"/>
      <c r="S24" s="34"/>
      <c r="T24" s="33"/>
      <c r="U24" s="34"/>
      <c r="V24" s="34"/>
      <c r="W24" s="104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119"/>
      <c r="BC24" s="120" t="s">
        <v>57</v>
      </c>
      <c r="BD24" s="120"/>
      <c r="BE24" s="120"/>
      <c r="BF24" s="120"/>
      <c r="BG24" s="120"/>
      <c r="BH24" s="6"/>
      <c r="BI24" s="92"/>
      <c r="BJ24" s="92"/>
      <c r="BK24" s="92"/>
      <c r="BL24" s="92"/>
      <c r="BM24" s="92"/>
      <c r="BN24" s="92"/>
      <c r="BS24" t="s">
        <v>46</v>
      </c>
    </row>
    <row r="25" spans="1:112" ht="15" customHeight="1" x14ac:dyDescent="0.2">
      <c r="A25" s="165"/>
      <c r="B25" s="112"/>
      <c r="C25" s="34"/>
      <c r="D25" s="42"/>
      <c r="E25" s="36" t="s">
        <v>3</v>
      </c>
      <c r="F25" s="34"/>
      <c r="G25" s="42"/>
      <c r="H25" s="247">
        <v>120000</v>
      </c>
      <c r="I25" s="248"/>
      <c r="J25" s="249"/>
      <c r="K25" s="36" t="str">
        <f>IF(OR(H25="",H25=Sol!H25),"","*")</f>
        <v/>
      </c>
      <c r="L25" s="34"/>
      <c r="M25" s="42"/>
      <c r="N25" s="33"/>
      <c r="O25" s="34" t="s">
        <v>28</v>
      </c>
      <c r="P25" s="122" t="s">
        <v>86</v>
      </c>
      <c r="Q25" s="34"/>
      <c r="R25" s="34"/>
      <c r="S25" s="34"/>
      <c r="T25" s="34"/>
      <c r="U25" s="34"/>
      <c r="V25" s="34"/>
      <c r="W25" s="54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119"/>
      <c r="BC25" s="123" t="s">
        <v>46</v>
      </c>
      <c r="BD25" s="8" t="str">
        <f>IF(OR(BC25="",BC25=Sol!BC25),"","*")</f>
        <v/>
      </c>
      <c r="BE25" s="121">
        <v>29500</v>
      </c>
      <c r="BF25" s="8"/>
      <c r="BG25" s="8"/>
      <c r="BH25" s="124"/>
      <c r="BI25" s="14"/>
      <c r="BJ25" s="92"/>
      <c r="BK25" s="92"/>
      <c r="BL25" s="92"/>
      <c r="BM25" s="92"/>
      <c r="BN25" s="92"/>
      <c r="BS25" s="7" t="s">
        <v>35</v>
      </c>
      <c r="BV25" s="7"/>
    </row>
    <row r="26" spans="1:112" ht="15" customHeight="1" x14ac:dyDescent="0.2">
      <c r="A26" s="165"/>
      <c r="B26" s="125"/>
      <c r="C26" s="55"/>
      <c r="D26" s="56"/>
      <c r="E26" s="57"/>
      <c r="F26" s="55"/>
      <c r="G26" s="56"/>
      <c r="H26" s="56"/>
      <c r="I26" s="56"/>
      <c r="J26" s="56"/>
      <c r="K26" s="57"/>
      <c r="L26" s="55"/>
      <c r="M26" s="56"/>
      <c r="N26" s="58"/>
      <c r="O26" s="55"/>
      <c r="P26" s="55"/>
      <c r="Q26" s="55"/>
      <c r="R26" s="55"/>
      <c r="S26" s="55"/>
      <c r="T26" s="55"/>
      <c r="U26" s="55"/>
      <c r="V26" s="55"/>
      <c r="W26" s="59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119"/>
      <c r="BC26" s="123" t="s">
        <v>47</v>
      </c>
      <c r="BD26" s="8" t="str">
        <f>IF(OR(BC26="",BC26=Sol!BC26),"","*")</f>
        <v/>
      </c>
      <c r="BE26" s="115">
        <v>7500</v>
      </c>
      <c r="BF26" s="8"/>
      <c r="BG26" s="8"/>
      <c r="BH26" s="124"/>
      <c r="BI26" s="14"/>
      <c r="BJ26" s="92"/>
      <c r="BK26" s="92"/>
      <c r="BL26" s="92"/>
      <c r="BM26" s="92"/>
      <c r="BN26" s="92"/>
      <c r="BS26" s="7" t="s">
        <v>4</v>
      </c>
      <c r="BV26" s="7"/>
    </row>
    <row r="27" spans="1:112" ht="15" customHeight="1" x14ac:dyDescent="0.2">
      <c r="A27" s="165"/>
      <c r="B27" s="92"/>
      <c r="C27" s="96"/>
      <c r="D27" s="92"/>
      <c r="E27" s="92"/>
      <c r="F27" s="92"/>
      <c r="G27" s="92"/>
      <c r="H27" s="92"/>
      <c r="I27" s="92"/>
      <c r="J27" s="92"/>
      <c r="K27" s="92"/>
      <c r="L27" s="96"/>
      <c r="M27" s="92"/>
      <c r="N27" s="92"/>
      <c r="O27" s="96"/>
      <c r="P27" s="92"/>
      <c r="Q27" s="92"/>
      <c r="R27" s="96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119"/>
      <c r="BC27" s="123" t="s">
        <v>4</v>
      </c>
      <c r="BD27" s="8" t="str">
        <f>IF(OR(BC27="",BC27=Sol!BC27),"","*")</f>
        <v/>
      </c>
      <c r="BE27" s="115">
        <v>6000</v>
      </c>
      <c r="BF27" s="8"/>
      <c r="BG27" s="8"/>
      <c r="BH27" s="124"/>
      <c r="BI27" s="14"/>
      <c r="BJ27" s="92"/>
      <c r="BK27" s="92"/>
      <c r="BL27" s="92"/>
      <c r="BM27" s="92"/>
      <c r="BN27" s="92"/>
      <c r="BS27" s="7" t="s">
        <v>5</v>
      </c>
      <c r="BV27" s="7"/>
    </row>
    <row r="28" spans="1:112" ht="15" customHeight="1" x14ac:dyDescent="0.2">
      <c r="A28" s="96"/>
      <c r="B28" s="95"/>
      <c r="C28" s="96"/>
      <c r="D28" s="92"/>
      <c r="E28" s="92"/>
      <c r="F28" s="92"/>
      <c r="G28" s="92"/>
      <c r="H28" s="92"/>
      <c r="I28" s="92"/>
      <c r="J28" s="92"/>
      <c r="K28" s="92"/>
      <c r="L28" s="96"/>
      <c r="M28" s="92"/>
      <c r="N28" s="92"/>
      <c r="O28" s="96"/>
      <c r="P28" s="92"/>
      <c r="Q28" s="92"/>
      <c r="R28" s="96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119"/>
      <c r="BC28" s="123" t="s">
        <v>5</v>
      </c>
      <c r="BD28" s="8" t="str">
        <f>IF(OR(BC28="",BC28=Sol!BC28),"","*")</f>
        <v/>
      </c>
      <c r="BE28" s="115">
        <v>3600</v>
      </c>
      <c r="BF28" s="8"/>
      <c r="BG28" s="8"/>
      <c r="BH28" s="124"/>
      <c r="BI28" s="14"/>
      <c r="BJ28" s="92"/>
      <c r="BK28" s="92"/>
      <c r="BL28" s="92"/>
      <c r="BM28" s="92"/>
      <c r="BN28" s="92"/>
      <c r="BS28" s="7" t="s">
        <v>48</v>
      </c>
      <c r="BT28" s="7"/>
      <c r="BU28" s="7"/>
      <c r="BV28" s="7"/>
      <c r="BW28" s="7"/>
      <c r="BX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</row>
    <row r="29" spans="1:112" ht="15" customHeight="1" x14ac:dyDescent="0.2">
      <c r="A29" s="96"/>
      <c r="B29" s="92"/>
      <c r="C29" s="96"/>
      <c r="D29" s="92"/>
      <c r="E29" s="92"/>
      <c r="F29" s="92"/>
      <c r="G29" s="92"/>
      <c r="H29" s="92"/>
      <c r="I29" s="92"/>
      <c r="J29" s="92"/>
      <c r="K29" s="92"/>
      <c r="L29" s="96"/>
      <c r="M29" s="92"/>
      <c r="N29" s="92"/>
      <c r="O29" s="96"/>
      <c r="P29" s="92"/>
      <c r="Q29" s="92"/>
      <c r="R29" s="96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119"/>
      <c r="BC29" s="123" t="s">
        <v>48</v>
      </c>
      <c r="BD29" s="8" t="str">
        <f>IF(OR(BC29="",BC29=Sol!BC29),"","*")</f>
        <v/>
      </c>
      <c r="BE29" s="115">
        <v>2500</v>
      </c>
      <c r="BF29" s="8"/>
      <c r="BG29" s="8"/>
      <c r="BH29" s="124"/>
      <c r="BI29" s="14"/>
      <c r="BJ29" s="92"/>
      <c r="BK29" s="92"/>
      <c r="BL29" s="92"/>
      <c r="BM29" s="92"/>
      <c r="BN29" s="92"/>
      <c r="BS29" s="7" t="s">
        <v>79</v>
      </c>
      <c r="BT29" s="7"/>
      <c r="BU29" s="7"/>
      <c r="BV29" s="7"/>
      <c r="BW29" s="7"/>
      <c r="BX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</row>
    <row r="30" spans="1:112" ht="15" customHeight="1" x14ac:dyDescent="0.2">
      <c r="A30" s="164" t="s">
        <v>8</v>
      </c>
      <c r="B30" s="108"/>
      <c r="C30" s="37"/>
      <c r="D30" s="182" t="s">
        <v>10</v>
      </c>
      <c r="E30" s="182"/>
      <c r="F30" s="182"/>
      <c r="G30" s="182"/>
      <c r="H30" s="182"/>
      <c r="I30" s="182"/>
      <c r="J30" s="182"/>
      <c r="K30" s="182"/>
      <c r="L30" s="182"/>
      <c r="M30" s="182"/>
      <c r="N30" s="212" t="s">
        <v>28</v>
      </c>
      <c r="O30" s="212"/>
      <c r="P30" s="126" t="s">
        <v>11</v>
      </c>
      <c r="Q30" s="212" t="s">
        <v>26</v>
      </c>
      <c r="R30" s="212"/>
      <c r="S30" s="182" t="s">
        <v>87</v>
      </c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27"/>
      <c r="AV30" s="127"/>
      <c r="AW30" s="127"/>
      <c r="AX30" s="127"/>
      <c r="AY30" s="128"/>
      <c r="AZ30" s="92"/>
      <c r="BA30" s="92"/>
      <c r="BB30" s="119"/>
      <c r="BC30" s="123" t="s">
        <v>79</v>
      </c>
      <c r="BD30" s="8" t="str">
        <f>IF(OR(BC30="",BC30=Sol!BC30),"","*")</f>
        <v/>
      </c>
      <c r="BE30" s="115">
        <v>1300</v>
      </c>
      <c r="BF30" s="8"/>
      <c r="BG30" s="8"/>
      <c r="BH30" s="124"/>
      <c r="BI30" s="14"/>
      <c r="BJ30" s="92"/>
      <c r="BK30" s="92"/>
      <c r="BL30" s="92"/>
      <c r="BM30" s="92"/>
      <c r="BN30" s="92"/>
      <c r="BS30" s="7" t="s">
        <v>47</v>
      </c>
      <c r="BT30" s="7"/>
      <c r="BU30" s="7"/>
      <c r="BV30" s="7"/>
      <c r="BW30" s="7"/>
      <c r="BX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</row>
    <row r="31" spans="1:112" ht="15" customHeight="1" x14ac:dyDescent="0.2">
      <c r="A31" s="96"/>
      <c r="B31" s="112"/>
      <c r="C31" s="34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172" t="s">
        <v>28</v>
      </c>
      <c r="O31" s="172"/>
      <c r="P31" s="37"/>
      <c r="Q31" s="172"/>
      <c r="R31" s="172"/>
      <c r="S31" s="129"/>
      <c r="T31" s="129"/>
      <c r="U31" s="129"/>
      <c r="V31" s="129"/>
      <c r="W31" s="129"/>
      <c r="X31" s="129"/>
      <c r="Y31" s="129"/>
      <c r="Z31" s="129"/>
      <c r="AA31" s="129"/>
      <c r="AB31" s="37" t="s">
        <v>40</v>
      </c>
      <c r="AC31" s="129"/>
      <c r="AD31" s="129"/>
      <c r="AE31" s="37" t="s">
        <v>40</v>
      </c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34"/>
      <c r="AV31" s="34"/>
      <c r="AW31" s="34"/>
      <c r="AX31" s="34"/>
      <c r="AY31" s="103"/>
      <c r="AZ31" s="92"/>
      <c r="BA31" s="92"/>
      <c r="BB31" s="119"/>
      <c r="BC31" s="123" t="s">
        <v>35</v>
      </c>
      <c r="BD31" s="8" t="str">
        <f>IF(OR(BC31="",BC31=Sol!BC31),"","*")</f>
        <v/>
      </c>
      <c r="BE31" s="130">
        <v>2700</v>
      </c>
      <c r="BF31" s="8"/>
      <c r="BG31" s="8"/>
      <c r="BH31" s="124"/>
      <c r="BI31" s="13"/>
      <c r="BJ31" s="92"/>
      <c r="BK31" s="92"/>
      <c r="BL31" s="92"/>
      <c r="BM31" s="92"/>
      <c r="BN31" s="92"/>
      <c r="BT31" s="7"/>
      <c r="BU31" s="7"/>
      <c r="BV31" s="7"/>
      <c r="BW31" s="7"/>
      <c r="BX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</row>
    <row r="32" spans="1:112" ht="15" customHeight="1" x14ac:dyDescent="0.2">
      <c r="A32" s="92"/>
      <c r="B32" s="112"/>
      <c r="C32" s="34"/>
      <c r="D32" s="33"/>
      <c r="E32" s="33"/>
      <c r="F32" s="33"/>
      <c r="G32" s="33" t="s">
        <v>30</v>
      </c>
      <c r="H32" s="33"/>
      <c r="I32" s="33"/>
      <c r="J32" s="33"/>
      <c r="K32" s="33"/>
      <c r="L32" s="34"/>
      <c r="M32" s="33"/>
      <c r="N32" s="33"/>
      <c r="O32" s="34"/>
      <c r="P32" s="34" t="s">
        <v>30</v>
      </c>
      <c r="Q32" s="34"/>
      <c r="R32" s="34"/>
      <c r="S32" s="34" t="s">
        <v>108</v>
      </c>
      <c r="T32" s="34"/>
      <c r="U32" s="34"/>
      <c r="V32" s="34" t="s">
        <v>90</v>
      </c>
      <c r="W32" s="34"/>
      <c r="X32" s="34"/>
      <c r="Y32" s="34"/>
      <c r="Z32" s="34"/>
      <c r="AA32" s="34"/>
      <c r="AB32" s="34" t="s">
        <v>41</v>
      </c>
      <c r="AC32" s="34"/>
      <c r="AD32" s="34"/>
      <c r="AE32" s="34" t="s">
        <v>41</v>
      </c>
      <c r="AF32" s="34"/>
      <c r="AG32" s="34"/>
      <c r="AH32" s="34" t="s">
        <v>42</v>
      </c>
      <c r="AI32" s="34"/>
      <c r="AJ32" s="34"/>
      <c r="AK32" s="34" t="s">
        <v>33</v>
      </c>
      <c r="AL32" s="34"/>
      <c r="AM32" s="34"/>
      <c r="AN32" s="34" t="s">
        <v>14</v>
      </c>
      <c r="AO32" s="34"/>
      <c r="AP32" s="34"/>
      <c r="AQ32" s="34" t="s">
        <v>43</v>
      </c>
      <c r="AR32" s="34"/>
      <c r="AS32" s="34"/>
      <c r="AT32" s="34" t="s">
        <v>44</v>
      </c>
      <c r="AU32" s="34"/>
      <c r="AV32" s="34"/>
      <c r="AW32" s="34" t="s">
        <v>34</v>
      </c>
      <c r="AX32" s="34"/>
      <c r="AY32" s="102"/>
      <c r="AZ32" s="92"/>
      <c r="BA32" s="92"/>
      <c r="BB32" s="119"/>
      <c r="BC32" s="9" t="s">
        <v>49</v>
      </c>
      <c r="BD32" s="9"/>
      <c r="BE32" s="120"/>
      <c r="BF32" s="120"/>
      <c r="BG32" s="131">
        <f>SUM(BE25:BE31)</f>
        <v>53100</v>
      </c>
      <c r="BH32" s="161"/>
      <c r="BI32" s="13"/>
      <c r="BJ32" s="92"/>
      <c r="BK32" s="92"/>
      <c r="BL32" s="92"/>
      <c r="BM32" s="92"/>
      <c r="BN32" s="92"/>
      <c r="BT32" s="7"/>
      <c r="BU32" s="7"/>
      <c r="BV32" s="7"/>
      <c r="BW32" s="7"/>
      <c r="BX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</row>
    <row r="33" spans="1:112" ht="15" customHeight="1" thickBot="1" x14ac:dyDescent="0.25">
      <c r="A33" s="92"/>
      <c r="B33" s="112"/>
      <c r="C33" s="34"/>
      <c r="D33" s="34" t="s">
        <v>12</v>
      </c>
      <c r="E33" s="241" t="s">
        <v>26</v>
      </c>
      <c r="F33" s="241"/>
      <c r="G33" s="34" t="s">
        <v>36</v>
      </c>
      <c r="H33" s="241" t="s">
        <v>26</v>
      </c>
      <c r="I33" s="241"/>
      <c r="J33" s="34" t="s">
        <v>14</v>
      </c>
      <c r="K33" s="241" t="s">
        <v>26</v>
      </c>
      <c r="L33" s="241"/>
      <c r="M33" s="34" t="s">
        <v>31</v>
      </c>
      <c r="N33" s="241" t="s">
        <v>28</v>
      </c>
      <c r="O33" s="241"/>
      <c r="P33" s="34" t="s">
        <v>29</v>
      </c>
      <c r="Q33" s="172" t="s">
        <v>26</v>
      </c>
      <c r="R33" s="172"/>
      <c r="S33" s="34" t="s">
        <v>85</v>
      </c>
      <c r="T33" s="172" t="s">
        <v>26</v>
      </c>
      <c r="U33" s="172"/>
      <c r="V33" s="34" t="s">
        <v>89</v>
      </c>
      <c r="W33" s="191" t="s">
        <v>109</v>
      </c>
      <c r="X33" s="172"/>
      <c r="Y33" s="34" t="s">
        <v>91</v>
      </c>
      <c r="Z33" s="172" t="s">
        <v>26</v>
      </c>
      <c r="AA33" s="172"/>
      <c r="AB33" s="34" t="s">
        <v>78</v>
      </c>
      <c r="AC33" s="191" t="s">
        <v>109</v>
      </c>
      <c r="AD33" s="172"/>
      <c r="AE33" s="34" t="s">
        <v>32</v>
      </c>
      <c r="AF33" s="191" t="s">
        <v>109</v>
      </c>
      <c r="AG33" s="172"/>
      <c r="AH33" s="34" t="s">
        <v>32</v>
      </c>
      <c r="AI33" s="191" t="s">
        <v>109</v>
      </c>
      <c r="AJ33" s="172"/>
      <c r="AK33" s="34" t="s">
        <v>32</v>
      </c>
      <c r="AL33" s="191" t="s">
        <v>109</v>
      </c>
      <c r="AM33" s="172"/>
      <c r="AN33" s="34" t="s">
        <v>32</v>
      </c>
      <c r="AO33" s="191" t="s">
        <v>109</v>
      </c>
      <c r="AP33" s="172"/>
      <c r="AQ33" s="34" t="s">
        <v>32</v>
      </c>
      <c r="AR33" s="191" t="s">
        <v>109</v>
      </c>
      <c r="AS33" s="172"/>
      <c r="AT33" s="34" t="s">
        <v>32</v>
      </c>
      <c r="AU33" s="191" t="s">
        <v>109</v>
      </c>
      <c r="AV33" s="172"/>
      <c r="AW33" s="34" t="s">
        <v>32</v>
      </c>
      <c r="AX33" s="34"/>
      <c r="AY33" s="102"/>
      <c r="AZ33" s="92"/>
      <c r="BA33" s="92"/>
      <c r="BB33" s="119"/>
      <c r="BC33" s="120" t="s">
        <v>6</v>
      </c>
      <c r="BD33" s="120"/>
      <c r="BE33" s="120"/>
      <c r="BF33" s="120"/>
      <c r="BG33" s="132">
        <f>BG23-BG32</f>
        <v>63775</v>
      </c>
      <c r="BH33" s="161"/>
      <c r="BI33" s="13"/>
      <c r="BJ33" s="92"/>
      <c r="BK33" s="92"/>
      <c r="BL33" s="92"/>
      <c r="BM33" s="92"/>
      <c r="BN33" s="92"/>
      <c r="BS33" t="s">
        <v>93</v>
      </c>
      <c r="BT33" s="7"/>
      <c r="BU33" s="7"/>
      <c r="BV33" s="7"/>
      <c r="BW33" s="7"/>
      <c r="BX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</row>
    <row r="34" spans="1:112" ht="15" customHeight="1" thickTop="1" x14ac:dyDescent="0.2">
      <c r="A34" s="92"/>
      <c r="B34" s="112"/>
      <c r="C34" s="34"/>
      <c r="D34" s="33"/>
      <c r="E34" s="33"/>
      <c r="F34" s="34"/>
      <c r="G34" s="33"/>
      <c r="H34" s="33"/>
      <c r="I34" s="34"/>
      <c r="J34" s="33"/>
      <c r="K34" s="33"/>
      <c r="L34" s="34"/>
      <c r="M34" s="33"/>
      <c r="N34" s="33"/>
      <c r="O34" s="34"/>
      <c r="P34" s="33"/>
      <c r="Q34" s="33"/>
      <c r="R34" s="3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103"/>
      <c r="AZ34" s="92"/>
      <c r="BA34" s="92"/>
      <c r="BB34" s="119"/>
      <c r="BC34" s="120"/>
      <c r="BD34" s="120"/>
      <c r="BE34" s="120"/>
      <c r="BF34" s="120"/>
      <c r="BG34" s="120"/>
      <c r="BH34" s="6"/>
      <c r="BI34" s="12"/>
      <c r="BJ34" s="92"/>
      <c r="BK34" s="92"/>
      <c r="BL34" s="92"/>
      <c r="BM34" s="92"/>
      <c r="BN34" s="92"/>
      <c r="BS34" s="7" t="s">
        <v>94</v>
      </c>
      <c r="BT34" s="7"/>
      <c r="BU34" s="7"/>
      <c r="BV34" s="7"/>
      <c r="BW34" s="7"/>
      <c r="BX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</row>
    <row r="35" spans="1:112" ht="15" customHeight="1" x14ac:dyDescent="0.2">
      <c r="A35" s="92"/>
      <c r="B35" s="112" t="s">
        <v>18</v>
      </c>
      <c r="C35" s="51"/>
      <c r="D35" s="51">
        <v>45000</v>
      </c>
      <c r="E35" s="36"/>
      <c r="F35" s="51"/>
      <c r="G35" s="51">
        <v>93000</v>
      </c>
      <c r="H35" s="36"/>
      <c r="I35" s="51"/>
      <c r="J35" s="51">
        <v>7000</v>
      </c>
      <c r="K35" s="36"/>
      <c r="L35" s="51"/>
      <c r="M35" s="51">
        <v>75000</v>
      </c>
      <c r="N35" s="36"/>
      <c r="O35" s="51"/>
      <c r="P35" s="51">
        <v>40000</v>
      </c>
      <c r="Q35" s="36"/>
      <c r="R35" s="51"/>
      <c r="S35" s="51">
        <v>60000</v>
      </c>
      <c r="T35" s="36"/>
      <c r="U35" s="51"/>
      <c r="V35" s="78">
        <v>120000</v>
      </c>
      <c r="W35" s="36"/>
      <c r="X35" s="51"/>
      <c r="Y35" s="78">
        <v>0</v>
      </c>
      <c r="Z35" s="36"/>
      <c r="AA35" s="51"/>
      <c r="AB35" s="78">
        <v>0</v>
      </c>
      <c r="AC35" s="36"/>
      <c r="AD35" s="51"/>
      <c r="AE35" s="78">
        <v>0</v>
      </c>
      <c r="AF35" s="36"/>
      <c r="AG35" s="51"/>
      <c r="AH35" s="78">
        <v>0</v>
      </c>
      <c r="AI35" s="36"/>
      <c r="AJ35" s="51"/>
      <c r="AK35" s="78">
        <v>0</v>
      </c>
      <c r="AL35" s="36"/>
      <c r="AM35" s="51"/>
      <c r="AN35" s="78">
        <v>0</v>
      </c>
      <c r="AO35" s="36"/>
      <c r="AP35" s="51"/>
      <c r="AQ35" s="78">
        <v>0</v>
      </c>
      <c r="AR35" s="36"/>
      <c r="AS35" s="51"/>
      <c r="AT35" s="78">
        <v>0</v>
      </c>
      <c r="AU35" s="36"/>
      <c r="AV35" s="51"/>
      <c r="AW35" s="78">
        <v>0</v>
      </c>
      <c r="AX35" s="36"/>
      <c r="AY35" s="103"/>
      <c r="AZ35" s="92"/>
      <c r="BA35" s="92"/>
      <c r="BB35" s="133"/>
      <c r="BC35" s="134"/>
      <c r="BD35" s="134"/>
      <c r="BE35" s="134"/>
      <c r="BF35" s="134"/>
      <c r="BG35" s="134"/>
      <c r="BH35" s="135"/>
      <c r="BI35" s="15"/>
      <c r="BJ35" s="92"/>
      <c r="BK35" s="92"/>
      <c r="BL35" s="92"/>
      <c r="BM35" s="92"/>
      <c r="BN35" s="92"/>
      <c r="BS35" s="7" t="s">
        <v>95</v>
      </c>
      <c r="BT35" s="7"/>
      <c r="BU35" s="7"/>
      <c r="BV35" s="7"/>
      <c r="BW35" s="7"/>
      <c r="BX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</row>
    <row r="36" spans="1:112" ht="15" customHeight="1" x14ac:dyDescent="0.2">
      <c r="A36" s="92"/>
      <c r="B36" s="112" t="s">
        <v>16</v>
      </c>
      <c r="C36" s="51" t="s">
        <v>26</v>
      </c>
      <c r="D36" s="51">
        <v>35000</v>
      </c>
      <c r="E36" s="36"/>
      <c r="F36" s="51"/>
      <c r="G36" s="51">
        <v>0</v>
      </c>
      <c r="H36" s="36"/>
      <c r="I36" s="51"/>
      <c r="J36" s="51">
        <v>0</v>
      </c>
      <c r="K36" s="36"/>
      <c r="L36" s="51"/>
      <c r="M36" s="51">
        <v>0</v>
      </c>
      <c r="N36" s="36"/>
      <c r="O36" s="51"/>
      <c r="P36" s="51">
        <v>0</v>
      </c>
      <c r="Q36" s="36"/>
      <c r="R36" s="51" t="s">
        <v>26</v>
      </c>
      <c r="S36" s="51">
        <v>35000</v>
      </c>
      <c r="T36" s="36"/>
      <c r="U36" s="51"/>
      <c r="V36" s="51">
        <v>0</v>
      </c>
      <c r="W36" s="36"/>
      <c r="X36" s="51"/>
      <c r="Y36" s="51">
        <v>0</v>
      </c>
      <c r="Z36" s="36"/>
      <c r="AA36" s="51"/>
      <c r="AB36" s="51">
        <v>0</v>
      </c>
      <c r="AC36" s="36"/>
      <c r="AD36" s="51"/>
      <c r="AE36" s="51">
        <v>0</v>
      </c>
      <c r="AF36" s="36"/>
      <c r="AG36" s="51"/>
      <c r="AH36" s="51">
        <v>0</v>
      </c>
      <c r="AI36" s="36"/>
      <c r="AJ36" s="51"/>
      <c r="AK36" s="51">
        <v>0</v>
      </c>
      <c r="AL36" s="36"/>
      <c r="AM36" s="51"/>
      <c r="AN36" s="51">
        <v>0</v>
      </c>
      <c r="AO36" s="36"/>
      <c r="AP36" s="51"/>
      <c r="AQ36" s="51">
        <v>0</v>
      </c>
      <c r="AR36" s="36"/>
      <c r="AS36" s="51"/>
      <c r="AT36" s="51">
        <v>0</v>
      </c>
      <c r="AU36" s="36"/>
      <c r="AV36" s="51"/>
      <c r="AW36" s="51">
        <v>0</v>
      </c>
      <c r="AX36" s="36"/>
      <c r="AY36" s="103"/>
      <c r="AZ36" s="92"/>
      <c r="BA36" s="92"/>
      <c r="BB36" s="92"/>
      <c r="BC36" s="92"/>
      <c r="BD36" s="92"/>
      <c r="BE36" s="92"/>
      <c r="BF36" s="92"/>
      <c r="BG36" s="92"/>
      <c r="BH36" s="92"/>
      <c r="BI36" s="12"/>
      <c r="BJ36" s="92"/>
      <c r="BK36" s="92"/>
      <c r="BL36" s="92"/>
      <c r="BM36" s="92"/>
      <c r="BN36" s="92"/>
      <c r="BS36" t="s">
        <v>96</v>
      </c>
      <c r="BT36" s="7"/>
      <c r="BU36" s="7"/>
      <c r="BV36" s="7"/>
      <c r="BW36" s="7"/>
      <c r="BX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</row>
    <row r="37" spans="1:112" ht="15" customHeight="1" x14ac:dyDescent="0.2">
      <c r="A37" s="92"/>
      <c r="B37" s="112" t="s">
        <v>18</v>
      </c>
      <c r="C37" s="52"/>
      <c r="D37" s="51">
        <f>D35+D36</f>
        <v>80000</v>
      </c>
      <c r="E37" s="36"/>
      <c r="F37" s="52"/>
      <c r="G37" s="51">
        <v>93000</v>
      </c>
      <c r="H37" s="36"/>
      <c r="I37" s="52"/>
      <c r="J37" s="51">
        <v>7000</v>
      </c>
      <c r="K37" s="36"/>
      <c r="L37" s="52"/>
      <c r="M37" s="51">
        <v>75000</v>
      </c>
      <c r="N37" s="36"/>
      <c r="O37" s="52"/>
      <c r="P37" s="51">
        <v>40000</v>
      </c>
      <c r="Q37" s="36"/>
      <c r="R37" s="53"/>
      <c r="S37" s="51">
        <f>S35+S36</f>
        <v>95000</v>
      </c>
      <c r="T37" s="36"/>
      <c r="U37" s="53"/>
      <c r="V37" s="51">
        <v>120000</v>
      </c>
      <c r="W37" s="36"/>
      <c r="X37" s="53"/>
      <c r="Y37" s="51">
        <v>0</v>
      </c>
      <c r="Z37" s="36"/>
      <c r="AA37" s="53"/>
      <c r="AB37" s="51">
        <v>0</v>
      </c>
      <c r="AC37" s="36"/>
      <c r="AD37" s="53"/>
      <c r="AE37" s="51">
        <v>0</v>
      </c>
      <c r="AF37" s="36"/>
      <c r="AG37" s="53"/>
      <c r="AH37" s="51">
        <v>0</v>
      </c>
      <c r="AI37" s="36"/>
      <c r="AJ37" s="53"/>
      <c r="AK37" s="51">
        <v>0</v>
      </c>
      <c r="AL37" s="36"/>
      <c r="AM37" s="53"/>
      <c r="AN37" s="51">
        <v>0</v>
      </c>
      <c r="AO37" s="36"/>
      <c r="AP37" s="53"/>
      <c r="AQ37" s="51">
        <v>0</v>
      </c>
      <c r="AR37" s="36"/>
      <c r="AS37" s="53"/>
      <c r="AT37" s="51">
        <v>0</v>
      </c>
      <c r="AU37" s="36"/>
      <c r="AV37" s="53"/>
      <c r="AW37" s="51">
        <v>0</v>
      </c>
      <c r="AX37" s="36"/>
      <c r="AY37" s="103"/>
      <c r="AZ37" s="92"/>
      <c r="BA37" s="136" t="s">
        <v>17</v>
      </c>
      <c r="BB37" s="173" t="s">
        <v>103</v>
      </c>
      <c r="BC37" s="174"/>
      <c r="BD37" s="174"/>
      <c r="BE37" s="174"/>
      <c r="BF37" s="174"/>
      <c r="BG37" s="174"/>
      <c r="BH37" s="175"/>
      <c r="BI37" s="92"/>
      <c r="BJ37" s="92"/>
      <c r="BK37" s="92"/>
      <c r="BL37" s="92"/>
      <c r="BM37" s="92"/>
      <c r="BN37" s="92"/>
      <c r="BS37" t="s">
        <v>104</v>
      </c>
      <c r="BT37" s="7"/>
      <c r="BU37" s="7"/>
      <c r="BV37" s="7"/>
      <c r="BW37" s="7"/>
      <c r="BX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</row>
    <row r="38" spans="1:112" ht="15" customHeight="1" x14ac:dyDescent="0.2">
      <c r="A38" s="92"/>
      <c r="B38" s="112" t="s">
        <v>17</v>
      </c>
      <c r="C38" s="116" t="s">
        <v>27</v>
      </c>
      <c r="D38" s="137">
        <v>50000</v>
      </c>
      <c r="E38" s="36"/>
      <c r="F38" s="138"/>
      <c r="G38" s="137">
        <v>0</v>
      </c>
      <c r="H38" s="36"/>
      <c r="I38" s="138"/>
      <c r="J38" s="137">
        <v>0</v>
      </c>
      <c r="K38" s="36"/>
      <c r="L38" s="116" t="s">
        <v>26</v>
      </c>
      <c r="M38" s="137">
        <v>50000</v>
      </c>
      <c r="N38" s="36"/>
      <c r="O38" s="138"/>
      <c r="P38" s="137">
        <v>0</v>
      </c>
      <c r="Q38" s="36"/>
      <c r="R38" s="138"/>
      <c r="S38" s="137">
        <v>0</v>
      </c>
      <c r="T38" s="36"/>
      <c r="U38" s="138"/>
      <c r="V38" s="137">
        <v>0</v>
      </c>
      <c r="W38" s="36"/>
      <c r="X38" s="157"/>
      <c r="Y38" s="137">
        <v>0</v>
      </c>
      <c r="Z38" s="36"/>
      <c r="AA38" s="157"/>
      <c r="AB38" s="137">
        <v>0</v>
      </c>
      <c r="AC38" s="36"/>
      <c r="AD38" s="139"/>
      <c r="AE38" s="137">
        <v>0</v>
      </c>
      <c r="AF38" s="36"/>
      <c r="AG38" s="139"/>
      <c r="AH38" s="137">
        <v>0</v>
      </c>
      <c r="AI38" s="36"/>
      <c r="AJ38" s="139"/>
      <c r="AK38" s="137">
        <v>0</v>
      </c>
      <c r="AL38" s="36"/>
      <c r="AM38" s="139"/>
      <c r="AN38" s="137">
        <v>0</v>
      </c>
      <c r="AO38" s="36"/>
      <c r="AP38" s="139"/>
      <c r="AQ38" s="137">
        <v>0</v>
      </c>
      <c r="AR38" s="36"/>
      <c r="AS38" s="139"/>
      <c r="AT38" s="137">
        <v>0</v>
      </c>
      <c r="AU38" s="36"/>
      <c r="AV38" s="139"/>
      <c r="AW38" s="137">
        <v>0</v>
      </c>
      <c r="AX38" s="36" t="str">
        <f>IF(OR(AW38="",AW38=Sol!AW38),"","*")</f>
        <v/>
      </c>
      <c r="AY38" s="103"/>
      <c r="AZ38" s="92"/>
      <c r="BA38" s="12"/>
      <c r="BB38" s="176" t="s">
        <v>92</v>
      </c>
      <c r="BC38" s="177"/>
      <c r="BD38" s="177"/>
      <c r="BE38" s="177"/>
      <c r="BF38" s="177"/>
      <c r="BG38" s="177"/>
      <c r="BH38" s="178"/>
      <c r="BI38" s="92"/>
      <c r="BJ38" s="92"/>
      <c r="BK38" s="92"/>
      <c r="BL38" s="12"/>
      <c r="BM38" s="92"/>
      <c r="BN38" s="92"/>
      <c r="BS38" t="s">
        <v>105</v>
      </c>
      <c r="BT38" s="7"/>
      <c r="BU38" s="7"/>
      <c r="BV38" s="7"/>
      <c r="BW38" s="7"/>
      <c r="BX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</row>
    <row r="39" spans="1:112" ht="15" customHeight="1" x14ac:dyDescent="0.2">
      <c r="A39" s="92"/>
      <c r="B39" s="112" t="s">
        <v>18</v>
      </c>
      <c r="C39" s="32"/>
      <c r="D39" s="140">
        <f>D37-D38</f>
        <v>30000</v>
      </c>
      <c r="E39" s="36"/>
      <c r="F39" s="32"/>
      <c r="G39" s="140">
        <v>93000</v>
      </c>
      <c r="H39" s="36"/>
      <c r="I39" s="32"/>
      <c r="J39" s="140">
        <v>7000</v>
      </c>
      <c r="K39" s="36"/>
      <c r="L39" s="32"/>
      <c r="M39" s="140">
        <f>M37+M38</f>
        <v>125000</v>
      </c>
      <c r="N39" s="36"/>
      <c r="O39" s="32"/>
      <c r="P39" s="140">
        <f>P37+P38</f>
        <v>40000</v>
      </c>
      <c r="Q39" s="36"/>
      <c r="R39" s="32"/>
      <c r="S39" s="140">
        <f>S37+S38</f>
        <v>95000</v>
      </c>
      <c r="T39" s="36"/>
      <c r="U39" s="32"/>
      <c r="V39" s="140">
        <f>V37+V38</f>
        <v>120000</v>
      </c>
      <c r="W39" s="36"/>
      <c r="X39" s="158"/>
      <c r="Y39" s="140">
        <v>0</v>
      </c>
      <c r="Z39" s="36"/>
      <c r="AA39" s="158"/>
      <c r="AB39" s="140">
        <v>0</v>
      </c>
      <c r="AC39" s="36"/>
      <c r="AD39" s="32"/>
      <c r="AE39" s="140">
        <v>0</v>
      </c>
      <c r="AF39" s="36"/>
      <c r="AG39" s="39"/>
      <c r="AH39" s="140">
        <v>0</v>
      </c>
      <c r="AI39" s="36"/>
      <c r="AJ39" s="39"/>
      <c r="AK39" s="140">
        <v>0</v>
      </c>
      <c r="AL39" s="36"/>
      <c r="AM39" s="39"/>
      <c r="AN39" s="140">
        <v>0</v>
      </c>
      <c r="AO39" s="36"/>
      <c r="AP39" s="39"/>
      <c r="AQ39" s="140">
        <v>0</v>
      </c>
      <c r="AR39" s="36"/>
      <c r="AS39" s="39"/>
      <c r="AT39" s="140">
        <v>0</v>
      </c>
      <c r="AU39" s="36"/>
      <c r="AV39" s="39"/>
      <c r="AW39" s="140">
        <v>0</v>
      </c>
      <c r="AX39" s="36" t="str">
        <f>IF(OR(AW39="",AW39=Sol!AW39),"","*")</f>
        <v/>
      </c>
      <c r="AY39" s="103"/>
      <c r="AZ39" s="92"/>
      <c r="BA39" s="12"/>
      <c r="BB39" s="235" t="s">
        <v>111</v>
      </c>
      <c r="BC39" s="236"/>
      <c r="BD39" s="236"/>
      <c r="BE39" s="236"/>
      <c r="BF39" s="236"/>
      <c r="BG39" s="236"/>
      <c r="BH39" s="237"/>
      <c r="BI39" s="64"/>
      <c r="BJ39" s="92"/>
      <c r="BK39" s="92"/>
      <c r="BL39" s="92"/>
      <c r="BN39" s="92"/>
      <c r="BS39" s="7"/>
      <c r="BT39" s="7"/>
      <c r="BU39" s="7"/>
      <c r="BV39" s="7"/>
      <c r="BW39" s="7"/>
      <c r="BX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</row>
    <row r="40" spans="1:112" ht="15" customHeight="1" x14ac:dyDescent="0.2">
      <c r="A40" s="92"/>
      <c r="B40" s="112" t="s">
        <v>19</v>
      </c>
      <c r="C40" s="116" t="s">
        <v>26</v>
      </c>
      <c r="D40" s="137">
        <v>32125</v>
      </c>
      <c r="E40" s="36"/>
      <c r="F40" s="138"/>
      <c r="G40" s="137">
        <v>0</v>
      </c>
      <c r="H40" s="36"/>
      <c r="I40" s="138"/>
      <c r="J40" s="137">
        <v>0</v>
      </c>
      <c r="K40" s="36"/>
      <c r="L40" s="138"/>
      <c r="M40" s="137">
        <v>0</v>
      </c>
      <c r="N40" s="36"/>
      <c r="O40" s="138"/>
      <c r="P40" s="137">
        <v>0</v>
      </c>
      <c r="Q40" s="36"/>
      <c r="R40" s="138"/>
      <c r="S40" s="137">
        <v>0</v>
      </c>
      <c r="T40" s="36"/>
      <c r="U40" s="138"/>
      <c r="V40" s="137">
        <v>0</v>
      </c>
      <c r="W40" s="36"/>
      <c r="X40" s="116"/>
      <c r="Y40" s="137">
        <v>0</v>
      </c>
      <c r="Z40" s="36"/>
      <c r="AA40" s="116"/>
      <c r="AB40" s="137">
        <v>32125</v>
      </c>
      <c r="AC40" s="36"/>
      <c r="AD40" s="138"/>
      <c r="AE40" s="137">
        <v>0</v>
      </c>
      <c r="AF40" s="36"/>
      <c r="AG40" s="139"/>
      <c r="AH40" s="137">
        <v>0</v>
      </c>
      <c r="AI40" s="36"/>
      <c r="AJ40" s="139"/>
      <c r="AK40" s="137">
        <v>0</v>
      </c>
      <c r="AL40" s="36"/>
      <c r="AM40" s="139"/>
      <c r="AN40" s="137">
        <v>0</v>
      </c>
      <c r="AO40" s="36"/>
      <c r="AP40" s="139"/>
      <c r="AQ40" s="137">
        <v>0</v>
      </c>
      <c r="AR40" s="36"/>
      <c r="AS40" s="139"/>
      <c r="AT40" s="137">
        <v>0</v>
      </c>
      <c r="AU40" s="36"/>
      <c r="AV40" s="139"/>
      <c r="AW40" s="137">
        <v>0</v>
      </c>
      <c r="AX40" s="36" t="str">
        <f>IF(OR(AW40="",AW40=Sol!AW40),"","*")</f>
        <v/>
      </c>
      <c r="AY40" s="103"/>
      <c r="AZ40" s="92"/>
      <c r="BA40" s="12"/>
      <c r="BB40" s="2"/>
      <c r="BC40" s="3"/>
      <c r="BD40" s="3"/>
      <c r="BE40" s="3"/>
      <c r="BF40" s="3"/>
      <c r="BG40" s="3"/>
      <c r="BH40" s="3"/>
      <c r="BI40" s="159"/>
      <c r="BJ40" s="92"/>
      <c r="BK40" s="92"/>
      <c r="BL40" s="92"/>
      <c r="BN40" s="92"/>
      <c r="BS40" s="7"/>
      <c r="BT40" s="7"/>
      <c r="BU40" s="7"/>
      <c r="BV40" s="7"/>
      <c r="BW40" s="7"/>
      <c r="BX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</row>
    <row r="41" spans="1:112" ht="15" customHeight="1" x14ac:dyDescent="0.2">
      <c r="A41" s="92"/>
      <c r="B41" s="112" t="s">
        <v>18</v>
      </c>
      <c r="C41" s="32"/>
      <c r="D41" s="140">
        <f>D39+D40</f>
        <v>62125</v>
      </c>
      <c r="E41" s="36"/>
      <c r="F41" s="32"/>
      <c r="G41" s="140">
        <f>G39+G40</f>
        <v>93000</v>
      </c>
      <c r="H41" s="36"/>
      <c r="I41" s="32"/>
      <c r="J41" s="140">
        <f>J39+J40</f>
        <v>7000</v>
      </c>
      <c r="K41" s="36"/>
      <c r="L41" s="32"/>
      <c r="M41" s="140">
        <f>M39+M40</f>
        <v>125000</v>
      </c>
      <c r="N41" s="36"/>
      <c r="O41" s="32"/>
      <c r="P41" s="140">
        <f>P39+P40</f>
        <v>40000</v>
      </c>
      <c r="Q41" s="36"/>
      <c r="R41" s="32"/>
      <c r="S41" s="140">
        <f>S39+S40</f>
        <v>95000</v>
      </c>
      <c r="T41" s="36"/>
      <c r="U41" s="32"/>
      <c r="V41" s="140">
        <f>V39+V40</f>
        <v>120000</v>
      </c>
      <c r="W41" s="36"/>
      <c r="X41" s="158"/>
      <c r="Y41" s="140">
        <v>0</v>
      </c>
      <c r="Z41" s="36"/>
      <c r="AA41" s="158"/>
      <c r="AB41" s="140">
        <f>AB39+AB40</f>
        <v>32125</v>
      </c>
      <c r="AC41" s="36"/>
      <c r="AD41" s="32"/>
      <c r="AE41" s="140">
        <v>0</v>
      </c>
      <c r="AF41" s="36"/>
      <c r="AG41" s="39"/>
      <c r="AH41" s="140">
        <v>0</v>
      </c>
      <c r="AI41" s="36"/>
      <c r="AJ41" s="39"/>
      <c r="AK41" s="140">
        <v>0</v>
      </c>
      <c r="AL41" s="36"/>
      <c r="AM41" s="39"/>
      <c r="AN41" s="140">
        <v>0</v>
      </c>
      <c r="AO41" s="36"/>
      <c r="AP41" s="39"/>
      <c r="AQ41" s="140">
        <v>0</v>
      </c>
      <c r="AR41" s="36"/>
      <c r="AS41" s="39"/>
      <c r="AT41" s="140">
        <v>0</v>
      </c>
      <c r="AU41" s="36"/>
      <c r="AV41" s="39"/>
      <c r="AW41" s="140">
        <v>0</v>
      </c>
      <c r="AX41" s="36" t="str">
        <f>IF(OR(AW41="",AW41=Sol!AW41),"","*")</f>
        <v/>
      </c>
      <c r="AY41" s="103"/>
      <c r="AZ41" s="92"/>
      <c r="BA41" s="12"/>
      <c r="BB41" s="119"/>
      <c r="BC41" s="120" t="s">
        <v>112</v>
      </c>
      <c r="BD41" s="120"/>
      <c r="BE41" s="120"/>
      <c r="BF41" s="120"/>
      <c r="BG41" s="121">
        <v>120000</v>
      </c>
      <c r="BH41" s="161"/>
      <c r="BI41" s="159"/>
      <c r="BJ41" s="92"/>
      <c r="BK41" s="92"/>
      <c r="BL41" s="92"/>
      <c r="BM41" s="92"/>
      <c r="BN41" s="92"/>
      <c r="BO41" s="92"/>
      <c r="BS41" s="7"/>
      <c r="BT41" s="7"/>
      <c r="BU41" s="7"/>
      <c r="BV41" s="7"/>
      <c r="BW41" s="7"/>
      <c r="BX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</row>
    <row r="42" spans="1:112" ht="15" customHeight="1" x14ac:dyDescent="0.2">
      <c r="A42" s="92"/>
      <c r="B42" s="112" t="s">
        <v>20</v>
      </c>
      <c r="C42" s="116" t="s">
        <v>27</v>
      </c>
      <c r="D42" s="137">
        <v>6000</v>
      </c>
      <c r="E42" s="36"/>
      <c r="F42" s="138"/>
      <c r="G42" s="137">
        <v>0</v>
      </c>
      <c r="H42" s="36"/>
      <c r="I42" s="138"/>
      <c r="J42" s="137">
        <v>0</v>
      </c>
      <c r="K42" s="36"/>
      <c r="L42" s="138"/>
      <c r="M42" s="137">
        <v>0</v>
      </c>
      <c r="N42" s="36"/>
      <c r="O42" s="138"/>
      <c r="P42" s="137">
        <v>0</v>
      </c>
      <c r="Q42" s="36"/>
      <c r="R42" s="138"/>
      <c r="S42" s="137">
        <v>0</v>
      </c>
      <c r="T42" s="36"/>
      <c r="U42" s="138"/>
      <c r="V42" s="137">
        <v>0</v>
      </c>
      <c r="W42" s="36"/>
      <c r="X42" s="157"/>
      <c r="Y42" s="137">
        <v>0</v>
      </c>
      <c r="Z42" s="36"/>
      <c r="AA42" s="157"/>
      <c r="AB42" s="137">
        <v>0</v>
      </c>
      <c r="AC42" s="36"/>
      <c r="AD42" s="138"/>
      <c r="AE42" s="137">
        <v>0</v>
      </c>
      <c r="AF42" s="36"/>
      <c r="AG42" s="139"/>
      <c r="AH42" s="137">
        <v>0</v>
      </c>
      <c r="AI42" s="36"/>
      <c r="AJ42" s="116" t="s">
        <v>27</v>
      </c>
      <c r="AK42" s="137">
        <v>6000</v>
      </c>
      <c r="AL42" s="36"/>
      <c r="AM42" s="139"/>
      <c r="AN42" s="137">
        <v>0</v>
      </c>
      <c r="AO42" s="36"/>
      <c r="AP42" s="139"/>
      <c r="AQ42" s="137">
        <v>0</v>
      </c>
      <c r="AR42" s="36"/>
      <c r="AS42" s="139"/>
      <c r="AT42" s="137">
        <v>0</v>
      </c>
      <c r="AU42" s="36"/>
      <c r="AV42" s="139"/>
      <c r="AW42" s="137">
        <v>0</v>
      </c>
      <c r="AX42" s="36" t="str">
        <f>IF(OR(AW42="",AW42=Sol!AW42),"","*")</f>
        <v/>
      </c>
      <c r="AY42" s="103"/>
      <c r="AZ42" s="92"/>
      <c r="BA42" s="13"/>
      <c r="BB42" s="119"/>
      <c r="BC42" s="141" t="s">
        <v>104</v>
      </c>
      <c r="BD42" s="8"/>
      <c r="BE42" s="121">
        <v>63775</v>
      </c>
      <c r="BF42" s="8"/>
      <c r="BG42" s="120"/>
      <c r="BH42" s="8"/>
      <c r="BI42" s="159"/>
      <c r="BJ42" s="92"/>
      <c r="BK42" s="92"/>
      <c r="BL42" s="92"/>
      <c r="BM42" s="92"/>
      <c r="BN42" s="92"/>
      <c r="BO42" s="92"/>
      <c r="BS42" s="7"/>
      <c r="BT42" s="7"/>
      <c r="BU42" s="7"/>
      <c r="BV42" s="7"/>
      <c r="BW42" s="7"/>
      <c r="BX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</row>
    <row r="43" spans="1:112" ht="15" customHeight="1" x14ac:dyDescent="0.2">
      <c r="A43" s="92"/>
      <c r="B43" s="112" t="s">
        <v>18</v>
      </c>
      <c r="C43" s="32"/>
      <c r="D43" s="140">
        <f>D41-D42</f>
        <v>56125</v>
      </c>
      <c r="E43" s="36"/>
      <c r="F43" s="32"/>
      <c r="G43" s="140">
        <f>G41+G42</f>
        <v>93000</v>
      </c>
      <c r="H43" s="36"/>
      <c r="I43" s="32"/>
      <c r="J43" s="140">
        <f>J41+J42</f>
        <v>7000</v>
      </c>
      <c r="K43" s="36"/>
      <c r="L43" s="32"/>
      <c r="M43" s="140">
        <f>M41+M42</f>
        <v>125000</v>
      </c>
      <c r="N43" s="36"/>
      <c r="O43" s="32"/>
      <c r="P43" s="140">
        <f>P41+P42</f>
        <v>40000</v>
      </c>
      <c r="Q43" s="36"/>
      <c r="R43" s="32"/>
      <c r="S43" s="140">
        <f>S41+S42</f>
        <v>95000</v>
      </c>
      <c r="T43" s="36"/>
      <c r="U43" s="32"/>
      <c r="V43" s="140">
        <f>V41+V42</f>
        <v>120000</v>
      </c>
      <c r="W43" s="36"/>
      <c r="X43" s="158"/>
      <c r="Y43" s="140">
        <v>0</v>
      </c>
      <c r="Z43" s="36"/>
      <c r="AA43" s="158"/>
      <c r="AB43" s="140">
        <f>AB41+AB42</f>
        <v>32125</v>
      </c>
      <c r="AC43" s="36"/>
      <c r="AD43" s="32"/>
      <c r="AE43" s="140">
        <v>0</v>
      </c>
      <c r="AF43" s="36"/>
      <c r="AG43" s="39"/>
      <c r="AH43" s="140">
        <v>0</v>
      </c>
      <c r="AI43" s="36"/>
      <c r="AJ43" s="39"/>
      <c r="AK43" s="140">
        <v>-6000</v>
      </c>
      <c r="AL43" s="36"/>
      <c r="AM43" s="39"/>
      <c r="AN43" s="140">
        <v>0</v>
      </c>
      <c r="AO43" s="36"/>
      <c r="AP43" s="39"/>
      <c r="AQ43" s="140">
        <v>0</v>
      </c>
      <c r="AR43" s="36"/>
      <c r="AS43" s="39"/>
      <c r="AT43" s="140">
        <v>0</v>
      </c>
      <c r="AU43" s="36"/>
      <c r="AV43" s="39"/>
      <c r="AW43" s="140">
        <v>0</v>
      </c>
      <c r="AX43" s="36" t="str">
        <f>IF(OR(AW43="",AW43=Sol!AW43),"","*")</f>
        <v/>
      </c>
      <c r="AY43" s="103"/>
      <c r="AZ43" s="92"/>
      <c r="BA43" s="13"/>
      <c r="BB43" s="119"/>
      <c r="BC43" s="141" t="s">
        <v>94</v>
      </c>
      <c r="BD43" s="8"/>
      <c r="BE43" s="130">
        <v>12000</v>
      </c>
      <c r="BF43" s="8"/>
      <c r="BG43" s="8"/>
      <c r="BH43" s="8"/>
      <c r="BI43" s="159"/>
      <c r="BJ43" s="92"/>
      <c r="BK43" s="92"/>
      <c r="BL43" s="92"/>
      <c r="BM43" s="92"/>
      <c r="BN43" s="92"/>
      <c r="BO43" s="92"/>
      <c r="BS43" s="7"/>
      <c r="BT43" s="7"/>
      <c r="BU43" s="7"/>
      <c r="BV43" s="7"/>
      <c r="BW43" s="7"/>
      <c r="BX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</row>
    <row r="44" spans="1:112" ht="15" customHeight="1" x14ac:dyDescent="0.2">
      <c r="A44" s="92"/>
      <c r="B44" s="112" t="s">
        <v>21</v>
      </c>
      <c r="C44" s="116"/>
      <c r="D44" s="137">
        <v>0</v>
      </c>
      <c r="E44" s="36"/>
      <c r="F44" s="138"/>
      <c r="G44" s="137">
        <v>0</v>
      </c>
      <c r="H44" s="36"/>
      <c r="I44" s="116" t="s">
        <v>26</v>
      </c>
      <c r="J44" s="137">
        <v>2500</v>
      </c>
      <c r="K44" s="36"/>
      <c r="L44" s="138"/>
      <c r="M44" s="137">
        <v>0</v>
      </c>
      <c r="N44" s="36"/>
      <c r="O44" s="116" t="s">
        <v>26</v>
      </c>
      <c r="P44" s="137">
        <v>2500</v>
      </c>
      <c r="Q44" s="36"/>
      <c r="R44" s="138"/>
      <c r="S44" s="137">
        <v>0</v>
      </c>
      <c r="T44" s="36"/>
      <c r="U44" s="138"/>
      <c r="V44" s="137">
        <v>0</v>
      </c>
      <c r="W44" s="36"/>
      <c r="X44" s="157"/>
      <c r="Y44" s="137">
        <v>0</v>
      </c>
      <c r="Z44" s="36"/>
      <c r="AA44" s="157"/>
      <c r="AB44" s="137">
        <v>0</v>
      </c>
      <c r="AC44" s="36"/>
      <c r="AD44" s="138"/>
      <c r="AE44" s="137">
        <v>0</v>
      </c>
      <c r="AF44" s="36"/>
      <c r="AG44" s="139"/>
      <c r="AH44" s="137">
        <v>0</v>
      </c>
      <c r="AI44" s="36"/>
      <c r="AJ44" s="139"/>
      <c r="AK44" s="137">
        <v>0</v>
      </c>
      <c r="AL44" s="36"/>
      <c r="AM44" s="139"/>
      <c r="AN44" s="137">
        <v>0</v>
      </c>
      <c r="AO44" s="36"/>
      <c r="AP44" s="139"/>
      <c r="AQ44" s="137">
        <v>0</v>
      </c>
      <c r="AR44" s="36"/>
      <c r="AS44" s="139"/>
      <c r="AT44" s="137">
        <v>0</v>
      </c>
      <c r="AU44" s="36"/>
      <c r="AV44" s="139"/>
      <c r="AW44" s="137">
        <v>0</v>
      </c>
      <c r="AX44" s="36" t="str">
        <f>IF(OR(AW44="",AW44=Sol!AW44),"","*")</f>
        <v/>
      </c>
      <c r="AY44" s="103"/>
      <c r="AZ44" s="92"/>
      <c r="BA44" s="13"/>
      <c r="BB44" s="119"/>
      <c r="BC44" s="141" t="s">
        <v>95</v>
      </c>
      <c r="BD44" s="8"/>
      <c r="BE44" s="120"/>
      <c r="BF44" s="120"/>
      <c r="BG44" s="143">
        <f>BE42-BE43</f>
        <v>51775</v>
      </c>
      <c r="BH44" s="161"/>
      <c r="BI44" s="159"/>
      <c r="BJ44" s="92"/>
      <c r="BK44" s="92"/>
      <c r="BL44" s="92"/>
      <c r="BM44" s="92"/>
      <c r="BN44" s="92"/>
      <c r="BO44" s="92"/>
      <c r="BS44" s="7"/>
      <c r="BT44" s="7"/>
      <c r="BU44" s="7"/>
      <c r="BV44" s="7"/>
      <c r="BW44" s="7"/>
      <c r="BX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</row>
    <row r="45" spans="1:112" ht="15" customHeight="1" thickBot="1" x14ac:dyDescent="0.25">
      <c r="A45" s="92"/>
      <c r="B45" s="112" t="s">
        <v>18</v>
      </c>
      <c r="C45" s="32"/>
      <c r="D45" s="140">
        <f>D43+D44</f>
        <v>56125</v>
      </c>
      <c r="E45" s="36"/>
      <c r="F45" s="32"/>
      <c r="G45" s="140">
        <f>G43+G44</f>
        <v>93000</v>
      </c>
      <c r="H45" s="36"/>
      <c r="I45" s="32"/>
      <c r="J45" s="140">
        <f>J43+J44</f>
        <v>9500</v>
      </c>
      <c r="K45" s="36"/>
      <c r="L45" s="32"/>
      <c r="M45" s="140">
        <f>M43+M44</f>
        <v>125000</v>
      </c>
      <c r="N45" s="36"/>
      <c r="O45" s="32"/>
      <c r="P45" s="140">
        <f>P43+P44</f>
        <v>42500</v>
      </c>
      <c r="Q45" s="36"/>
      <c r="R45" s="32"/>
      <c r="S45" s="140">
        <f>S43+S44</f>
        <v>95000</v>
      </c>
      <c r="T45" s="36"/>
      <c r="U45" s="32"/>
      <c r="V45" s="140">
        <f>V43+V44</f>
        <v>120000</v>
      </c>
      <c r="W45" s="36"/>
      <c r="X45" s="158"/>
      <c r="Y45" s="140">
        <v>0</v>
      </c>
      <c r="Z45" s="36"/>
      <c r="AA45" s="158"/>
      <c r="AB45" s="140">
        <f>AB43+AB44</f>
        <v>32125</v>
      </c>
      <c r="AC45" s="36"/>
      <c r="AD45" s="32"/>
      <c r="AE45" s="140">
        <v>0</v>
      </c>
      <c r="AF45" s="36"/>
      <c r="AG45" s="39"/>
      <c r="AH45" s="140">
        <v>0</v>
      </c>
      <c r="AI45" s="36"/>
      <c r="AJ45" s="39"/>
      <c r="AK45" s="140">
        <v>-6000</v>
      </c>
      <c r="AL45" s="36"/>
      <c r="AM45" s="39"/>
      <c r="AN45" s="140">
        <v>0</v>
      </c>
      <c r="AO45" s="36"/>
      <c r="AP45" s="39"/>
      <c r="AQ45" s="140">
        <v>0</v>
      </c>
      <c r="AR45" s="36"/>
      <c r="AS45" s="39"/>
      <c r="AT45" s="140">
        <v>0</v>
      </c>
      <c r="AU45" s="36"/>
      <c r="AV45" s="39"/>
      <c r="AW45" s="140">
        <v>0</v>
      </c>
      <c r="AX45" s="36" t="str">
        <f>IF(OR(AW45="",AW45=Sol!AW45),"","*")</f>
        <v/>
      </c>
      <c r="AY45" s="103"/>
      <c r="AZ45" s="92"/>
      <c r="BA45" s="13"/>
      <c r="BB45" s="119"/>
      <c r="BC45" s="120" t="s">
        <v>113</v>
      </c>
      <c r="BD45" s="120"/>
      <c r="BE45" s="120"/>
      <c r="BF45" s="120"/>
      <c r="BG45" s="132">
        <f>BG41+BG44</f>
        <v>171775</v>
      </c>
      <c r="BH45" s="161"/>
      <c r="BI45" s="159"/>
      <c r="BJ45" s="92"/>
      <c r="BK45" s="92"/>
      <c r="BL45" s="92"/>
      <c r="BM45" s="92"/>
      <c r="BN45" s="92"/>
      <c r="BO45" s="92"/>
      <c r="BS45" s="7"/>
      <c r="BT45" s="7"/>
      <c r="BU45" s="7"/>
      <c r="BV45" s="7"/>
      <c r="BW45" s="7"/>
      <c r="BX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</row>
    <row r="46" spans="1:112" ht="15" customHeight="1" thickTop="1" x14ac:dyDescent="0.2">
      <c r="A46" s="92"/>
      <c r="B46" s="112" t="s">
        <v>22</v>
      </c>
      <c r="C46" s="116" t="s">
        <v>27</v>
      </c>
      <c r="D46" s="137">
        <v>22800</v>
      </c>
      <c r="E46" s="36"/>
      <c r="F46" s="138"/>
      <c r="G46" s="137">
        <v>0</v>
      </c>
      <c r="H46" s="36"/>
      <c r="I46" s="138"/>
      <c r="J46" s="137">
        <v>0</v>
      </c>
      <c r="K46" s="36"/>
      <c r="L46" s="138"/>
      <c r="M46" s="137">
        <v>0</v>
      </c>
      <c r="N46" s="36"/>
      <c r="O46" s="116" t="s">
        <v>27</v>
      </c>
      <c r="P46" s="137">
        <v>22800</v>
      </c>
      <c r="Q46" s="36"/>
      <c r="R46" s="138"/>
      <c r="S46" s="137">
        <v>0</v>
      </c>
      <c r="T46" s="36"/>
      <c r="U46" s="138"/>
      <c r="V46" s="137">
        <v>0</v>
      </c>
      <c r="W46" s="36"/>
      <c r="X46" s="157"/>
      <c r="Y46" s="137">
        <v>0</v>
      </c>
      <c r="Z46" s="36"/>
      <c r="AA46" s="157"/>
      <c r="AB46" s="137">
        <v>0</v>
      </c>
      <c r="AC46" s="36"/>
      <c r="AD46" s="138"/>
      <c r="AE46" s="137">
        <v>0</v>
      </c>
      <c r="AF46" s="36"/>
      <c r="AG46" s="139"/>
      <c r="AH46" s="137">
        <v>0</v>
      </c>
      <c r="AI46" s="36"/>
      <c r="AJ46" s="139"/>
      <c r="AK46" s="137">
        <v>0</v>
      </c>
      <c r="AL46" s="36"/>
      <c r="AM46" s="139"/>
      <c r="AN46" s="137">
        <v>0</v>
      </c>
      <c r="AO46" s="36"/>
      <c r="AP46" s="139"/>
      <c r="AQ46" s="137">
        <v>0</v>
      </c>
      <c r="AR46" s="36"/>
      <c r="AS46" s="139"/>
      <c r="AT46" s="137">
        <v>0</v>
      </c>
      <c r="AU46" s="36"/>
      <c r="AV46" s="139"/>
      <c r="AW46" s="137">
        <v>0</v>
      </c>
      <c r="AX46" s="36" t="str">
        <f>IF(OR(AW46="",AW46=Sol!AW46),"","*")</f>
        <v/>
      </c>
      <c r="AY46" s="103"/>
      <c r="AZ46" s="92"/>
      <c r="BA46" s="14"/>
      <c r="BB46" s="133"/>
      <c r="BC46" s="134"/>
      <c r="BD46" s="134"/>
      <c r="BE46" s="134"/>
      <c r="BF46" s="134"/>
      <c r="BG46" s="134"/>
      <c r="BH46" s="134"/>
      <c r="BI46" s="159"/>
      <c r="BJ46" s="92"/>
      <c r="BK46" s="92"/>
      <c r="BL46" s="92"/>
      <c r="BM46" s="92"/>
      <c r="BN46" s="92"/>
      <c r="BO46" s="92"/>
      <c r="BS46" s="7"/>
      <c r="BT46" s="7"/>
      <c r="BU46" s="7"/>
      <c r="BV46" s="7"/>
      <c r="BW46" s="7"/>
      <c r="BX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</row>
    <row r="47" spans="1:112" ht="15" customHeight="1" x14ac:dyDescent="0.2">
      <c r="A47" s="92"/>
      <c r="B47" s="112" t="s">
        <v>18</v>
      </c>
      <c r="C47" s="32"/>
      <c r="D47" s="140">
        <f>D45-D46</f>
        <v>33325</v>
      </c>
      <c r="E47" s="36"/>
      <c r="F47" s="32"/>
      <c r="G47" s="140">
        <f>G45+G46</f>
        <v>93000</v>
      </c>
      <c r="H47" s="36"/>
      <c r="I47" s="32"/>
      <c r="J47" s="140">
        <f>J45+J46</f>
        <v>9500</v>
      </c>
      <c r="K47" s="36"/>
      <c r="L47" s="32"/>
      <c r="M47" s="140">
        <f>M45+M46</f>
        <v>125000</v>
      </c>
      <c r="N47" s="36"/>
      <c r="O47" s="32"/>
      <c r="P47" s="140">
        <f>P45-P46</f>
        <v>19700</v>
      </c>
      <c r="Q47" s="36"/>
      <c r="R47" s="32"/>
      <c r="S47" s="140">
        <f>S45+S46</f>
        <v>95000</v>
      </c>
      <c r="T47" s="36"/>
      <c r="U47" s="32"/>
      <c r="V47" s="140">
        <f>V45+V46</f>
        <v>120000</v>
      </c>
      <c r="W47" s="36"/>
      <c r="X47" s="158"/>
      <c r="Y47" s="140">
        <v>0</v>
      </c>
      <c r="Z47" s="36"/>
      <c r="AA47" s="158"/>
      <c r="AB47" s="140">
        <f>AB45+AB46</f>
        <v>32125</v>
      </c>
      <c r="AC47" s="36"/>
      <c r="AD47" s="32"/>
      <c r="AE47" s="140">
        <v>0</v>
      </c>
      <c r="AF47" s="36"/>
      <c r="AG47" s="39"/>
      <c r="AH47" s="140">
        <v>0</v>
      </c>
      <c r="AI47" s="36"/>
      <c r="AJ47" s="39"/>
      <c r="AK47" s="140">
        <v>-6000</v>
      </c>
      <c r="AL47" s="36"/>
      <c r="AM47" s="39"/>
      <c r="AN47" s="140">
        <v>0</v>
      </c>
      <c r="AO47" s="36"/>
      <c r="AP47" s="39"/>
      <c r="AQ47" s="140">
        <v>0</v>
      </c>
      <c r="AR47" s="36"/>
      <c r="AS47" s="39"/>
      <c r="AT47" s="140">
        <v>0</v>
      </c>
      <c r="AU47" s="36"/>
      <c r="AV47" s="39"/>
      <c r="AW47" s="140">
        <v>0</v>
      </c>
      <c r="AX47" s="36" t="str">
        <f>IF(OR(AW47="",AW47=Sol!AW47),"","*")</f>
        <v/>
      </c>
      <c r="AY47" s="103"/>
      <c r="AZ47" s="92"/>
      <c r="BA47" s="14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12"/>
      <c r="BM47" s="92"/>
      <c r="BN47" s="92"/>
      <c r="BO47" s="92"/>
      <c r="BS47" s="7"/>
      <c r="BT47" s="7"/>
      <c r="BU47" s="7"/>
      <c r="BV47" s="7"/>
      <c r="BW47" s="7"/>
      <c r="BX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</row>
    <row r="48" spans="1:112" ht="15" customHeight="1" x14ac:dyDescent="0.2">
      <c r="A48" s="92"/>
      <c r="B48" s="112" t="s">
        <v>23</v>
      </c>
      <c r="C48" s="116"/>
      <c r="D48" s="137">
        <v>0</v>
      </c>
      <c r="E48" s="36"/>
      <c r="F48" s="116" t="s">
        <v>26</v>
      </c>
      <c r="G48" s="137">
        <v>84750</v>
      </c>
      <c r="H48" s="36"/>
      <c r="I48" s="138"/>
      <c r="J48" s="137">
        <v>0</v>
      </c>
      <c r="K48" s="36"/>
      <c r="L48" s="138"/>
      <c r="M48" s="137">
        <v>0</v>
      </c>
      <c r="N48" s="36"/>
      <c r="O48" s="138"/>
      <c r="P48" s="137">
        <v>0</v>
      </c>
      <c r="Q48" s="36"/>
      <c r="R48" s="138"/>
      <c r="S48" s="137">
        <v>0</v>
      </c>
      <c r="T48" s="36"/>
      <c r="U48" s="138"/>
      <c r="V48" s="137">
        <v>0</v>
      </c>
      <c r="W48" s="36"/>
      <c r="X48" s="157"/>
      <c r="Y48" s="137"/>
      <c r="Z48" s="36"/>
      <c r="AA48" s="157"/>
      <c r="AB48" s="137">
        <v>84750</v>
      </c>
      <c r="AC48" s="36"/>
      <c r="AD48" s="138"/>
      <c r="AE48" s="137">
        <v>0</v>
      </c>
      <c r="AF48" s="36"/>
      <c r="AG48" s="139"/>
      <c r="AH48" s="137">
        <v>0</v>
      </c>
      <c r="AI48" s="36"/>
      <c r="AJ48" s="139"/>
      <c r="AK48" s="137">
        <v>0</v>
      </c>
      <c r="AL48" s="36"/>
      <c r="AM48" s="139"/>
      <c r="AN48" s="137">
        <v>0</v>
      </c>
      <c r="AO48" s="36"/>
      <c r="AP48" s="139"/>
      <c r="AQ48" s="137">
        <v>0</v>
      </c>
      <c r="AR48" s="36"/>
      <c r="AS48" s="139"/>
      <c r="AT48" s="137">
        <v>0</v>
      </c>
      <c r="AU48" s="36"/>
      <c r="AV48" s="139"/>
      <c r="AW48" s="137">
        <v>0</v>
      </c>
      <c r="AX48" s="36" t="str">
        <f>IF(OR(AW48="",AW48=Sol!AW48),"","*")</f>
        <v/>
      </c>
      <c r="AY48" s="103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S48" s="7"/>
      <c r="BT48" s="7"/>
      <c r="BU48" s="7"/>
      <c r="BV48" s="7"/>
      <c r="BW48" s="7"/>
      <c r="BX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</row>
    <row r="49" spans="1:112" ht="15" customHeight="1" x14ac:dyDescent="0.2">
      <c r="A49" s="92"/>
      <c r="B49" s="112" t="s">
        <v>18</v>
      </c>
      <c r="C49" s="32"/>
      <c r="D49" s="140">
        <f>D47+D48</f>
        <v>33325</v>
      </c>
      <c r="E49" s="36"/>
      <c r="F49" s="32"/>
      <c r="G49" s="140">
        <f>G47+G48</f>
        <v>177750</v>
      </c>
      <c r="H49" s="36"/>
      <c r="I49" s="32"/>
      <c r="J49" s="140">
        <f>J47+J48</f>
        <v>9500</v>
      </c>
      <c r="K49" s="36"/>
      <c r="L49" s="32"/>
      <c r="M49" s="140">
        <f>M47+M48</f>
        <v>125000</v>
      </c>
      <c r="N49" s="36"/>
      <c r="O49" s="32"/>
      <c r="P49" s="140">
        <f>P47+P48</f>
        <v>19700</v>
      </c>
      <c r="Q49" s="36"/>
      <c r="R49" s="32"/>
      <c r="S49" s="140">
        <f>S47+S48</f>
        <v>95000</v>
      </c>
      <c r="T49" s="36"/>
      <c r="U49" s="32"/>
      <c r="V49" s="140">
        <f>V47+V48</f>
        <v>120000</v>
      </c>
      <c r="W49" s="36"/>
      <c r="X49" s="158"/>
      <c r="Y49" s="140">
        <v>0</v>
      </c>
      <c r="Z49" s="36"/>
      <c r="AA49" s="158"/>
      <c r="AB49" s="140">
        <f>AB47+AB48</f>
        <v>116875</v>
      </c>
      <c r="AC49" s="36"/>
      <c r="AD49" s="32"/>
      <c r="AE49" s="140">
        <v>0</v>
      </c>
      <c r="AF49" s="36"/>
      <c r="AG49" s="39"/>
      <c r="AH49" s="140">
        <v>0</v>
      </c>
      <c r="AI49" s="36"/>
      <c r="AJ49" s="39"/>
      <c r="AK49" s="140">
        <v>-6000</v>
      </c>
      <c r="AL49" s="36"/>
      <c r="AM49" s="39"/>
      <c r="AN49" s="140">
        <v>0</v>
      </c>
      <c r="AO49" s="36"/>
      <c r="AP49" s="39"/>
      <c r="AQ49" s="140">
        <v>0</v>
      </c>
      <c r="AR49" s="36"/>
      <c r="AS49" s="39"/>
      <c r="AT49" s="140">
        <v>0</v>
      </c>
      <c r="AU49" s="36"/>
      <c r="AV49" s="39"/>
      <c r="AW49" s="140">
        <v>0</v>
      </c>
      <c r="AX49" s="36" t="str">
        <f>IF(OR(AW49="",AW49=Sol!AW49),"","*")</f>
        <v/>
      </c>
      <c r="AY49" s="103"/>
      <c r="AZ49" s="92"/>
      <c r="BA49" s="136" t="s">
        <v>19</v>
      </c>
      <c r="BB49" s="173" t="s">
        <v>103</v>
      </c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5"/>
      <c r="BO49" s="92"/>
      <c r="BS49" s="7"/>
      <c r="BT49" s="7"/>
      <c r="BU49" s="7"/>
      <c r="BV49" s="7"/>
      <c r="BW49" s="7"/>
      <c r="BX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</row>
    <row r="50" spans="1:112" ht="15" customHeight="1" x14ac:dyDescent="0.2">
      <c r="A50" s="92"/>
      <c r="B50" s="112" t="s">
        <v>24</v>
      </c>
      <c r="C50" s="116"/>
      <c r="D50" s="137">
        <v>0</v>
      </c>
      <c r="E50" s="36"/>
      <c r="F50" s="138"/>
      <c r="G50" s="137">
        <v>0</v>
      </c>
      <c r="H50" s="36"/>
      <c r="I50" s="138"/>
      <c r="J50" s="137">
        <v>0</v>
      </c>
      <c r="K50" s="36"/>
      <c r="L50" s="138"/>
      <c r="M50" s="137">
        <v>0</v>
      </c>
      <c r="N50" s="36"/>
      <c r="O50" s="116" t="s">
        <v>26</v>
      </c>
      <c r="P50" s="137">
        <v>29500</v>
      </c>
      <c r="Q50" s="36"/>
      <c r="R50" s="138"/>
      <c r="S50" s="137">
        <v>0</v>
      </c>
      <c r="T50" s="36"/>
      <c r="U50" s="138"/>
      <c r="V50" s="137">
        <v>0</v>
      </c>
      <c r="W50" s="36"/>
      <c r="X50" s="157"/>
      <c r="Y50" s="137">
        <v>0</v>
      </c>
      <c r="Z50" s="36"/>
      <c r="AA50" s="157"/>
      <c r="AB50" s="137">
        <v>0</v>
      </c>
      <c r="AC50" s="36"/>
      <c r="AD50" s="116" t="s">
        <v>27</v>
      </c>
      <c r="AE50" s="137">
        <v>29500</v>
      </c>
      <c r="AF50" s="36"/>
      <c r="AG50" s="139"/>
      <c r="AH50" s="137">
        <v>0</v>
      </c>
      <c r="AI50" s="36"/>
      <c r="AJ50" s="139"/>
      <c r="AK50" s="137">
        <v>0</v>
      </c>
      <c r="AL50" s="36"/>
      <c r="AM50" s="139"/>
      <c r="AN50" s="137">
        <v>0</v>
      </c>
      <c r="AO50" s="36"/>
      <c r="AP50" s="139"/>
      <c r="AQ50" s="137">
        <v>0</v>
      </c>
      <c r="AR50" s="36"/>
      <c r="AS50" s="139"/>
      <c r="AT50" s="137">
        <v>0</v>
      </c>
      <c r="AU50" s="36"/>
      <c r="AV50" s="139"/>
      <c r="AW50" s="137">
        <v>0</v>
      </c>
      <c r="AX50" s="36" t="str">
        <f>IF(OR(AW50="",AW50=Sol!AW50),"","*")</f>
        <v/>
      </c>
      <c r="AY50" s="103"/>
      <c r="AZ50" s="92"/>
      <c r="BA50" s="92"/>
      <c r="BB50" s="186" t="s">
        <v>9</v>
      </c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8"/>
      <c r="BO50" s="92"/>
      <c r="BS50" s="7"/>
      <c r="BT50" s="7"/>
      <c r="BU50" s="7"/>
      <c r="BV50" s="7"/>
      <c r="BW50" s="7"/>
      <c r="BX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</row>
    <row r="51" spans="1:112" ht="15" customHeight="1" x14ac:dyDescent="0.2">
      <c r="A51" s="92"/>
      <c r="B51" s="112" t="s">
        <v>18</v>
      </c>
      <c r="C51" s="32"/>
      <c r="D51" s="140">
        <f>D49+D50</f>
        <v>33325</v>
      </c>
      <c r="E51" s="36"/>
      <c r="F51" s="32"/>
      <c r="G51" s="140">
        <f>G49+G50</f>
        <v>177750</v>
      </c>
      <c r="H51" s="36"/>
      <c r="I51" s="32"/>
      <c r="J51" s="140">
        <f>J49+J50</f>
        <v>9500</v>
      </c>
      <c r="K51" s="36"/>
      <c r="L51" s="32"/>
      <c r="M51" s="140">
        <f>M49+M50</f>
        <v>125000</v>
      </c>
      <c r="N51" s="36"/>
      <c r="O51" s="32"/>
      <c r="P51" s="140">
        <f>P49+P50</f>
        <v>49200</v>
      </c>
      <c r="Q51" s="36"/>
      <c r="R51" s="32"/>
      <c r="S51" s="140">
        <f>S49+S50</f>
        <v>95000</v>
      </c>
      <c r="T51" s="36"/>
      <c r="U51" s="32"/>
      <c r="V51" s="140">
        <f>V49+V50</f>
        <v>120000</v>
      </c>
      <c r="W51" s="36"/>
      <c r="X51" s="158"/>
      <c r="Y51" s="140">
        <v>0</v>
      </c>
      <c r="Z51" s="36"/>
      <c r="AA51" s="158"/>
      <c r="AB51" s="140">
        <f>AB49+AB50</f>
        <v>116875</v>
      </c>
      <c r="AC51" s="36"/>
      <c r="AD51" s="39"/>
      <c r="AE51" s="140">
        <v>-29500</v>
      </c>
      <c r="AF51" s="36"/>
      <c r="AG51" s="39"/>
      <c r="AH51" s="140">
        <v>0</v>
      </c>
      <c r="AI51" s="36"/>
      <c r="AJ51" s="39"/>
      <c r="AK51" s="140">
        <v>-6000</v>
      </c>
      <c r="AL51" s="36"/>
      <c r="AM51" s="39"/>
      <c r="AN51" s="140">
        <v>0</v>
      </c>
      <c r="AO51" s="36"/>
      <c r="AP51" s="39"/>
      <c r="AQ51" s="140">
        <v>0</v>
      </c>
      <c r="AR51" s="36"/>
      <c r="AS51" s="39"/>
      <c r="AT51" s="140">
        <v>0</v>
      </c>
      <c r="AU51" s="36"/>
      <c r="AV51" s="39"/>
      <c r="AW51" s="140">
        <v>0</v>
      </c>
      <c r="AX51" s="36" t="str">
        <f>IF(OR(AW51="",AW51=Sol!AW51),"","*")</f>
        <v/>
      </c>
      <c r="AY51" s="103"/>
      <c r="AZ51" s="92"/>
      <c r="BA51" s="92"/>
      <c r="BB51" s="238" t="s">
        <v>110</v>
      </c>
      <c r="BC51" s="239"/>
      <c r="BD51" s="239"/>
      <c r="BE51" s="239"/>
      <c r="BF51" s="239"/>
      <c r="BG51" s="239"/>
      <c r="BH51" s="239"/>
      <c r="BI51" s="239"/>
      <c r="BJ51" s="239"/>
      <c r="BK51" s="239"/>
      <c r="BL51" s="239"/>
      <c r="BM51" s="239"/>
      <c r="BN51" s="240"/>
      <c r="BO51" s="64"/>
      <c r="BS51" s="7" t="s">
        <v>13</v>
      </c>
      <c r="BT51" s="7"/>
      <c r="BU51" s="7"/>
      <c r="BV51" s="7" t="s">
        <v>13</v>
      </c>
      <c r="BW51" s="7"/>
      <c r="BX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</row>
    <row r="52" spans="1:112" ht="15" customHeight="1" x14ac:dyDescent="0.2">
      <c r="A52" s="92"/>
      <c r="B52" s="112" t="s">
        <v>25</v>
      </c>
      <c r="C52" s="116" t="s">
        <v>27</v>
      </c>
      <c r="D52" s="137">
        <v>14000</v>
      </c>
      <c r="E52" s="36"/>
      <c r="F52" s="138"/>
      <c r="G52" s="137">
        <v>0</v>
      </c>
      <c r="H52" s="36"/>
      <c r="I52" s="138"/>
      <c r="J52" s="137">
        <v>0</v>
      </c>
      <c r="K52" s="36"/>
      <c r="L52" s="138"/>
      <c r="M52" s="137">
        <v>0</v>
      </c>
      <c r="N52" s="36"/>
      <c r="O52" s="138"/>
      <c r="P52" s="137">
        <v>0</v>
      </c>
      <c r="Q52" s="36"/>
      <c r="R52" s="138"/>
      <c r="S52" s="137">
        <v>0</v>
      </c>
      <c r="T52" s="36"/>
      <c r="U52" s="138"/>
      <c r="V52" s="137">
        <v>0</v>
      </c>
      <c r="W52" s="36"/>
      <c r="X52" s="157"/>
      <c r="Y52" s="137">
        <v>0</v>
      </c>
      <c r="Z52" s="36"/>
      <c r="AA52" s="157"/>
      <c r="AB52" s="137">
        <v>0</v>
      </c>
      <c r="AC52" s="36"/>
      <c r="AD52" s="139"/>
      <c r="AE52" s="137">
        <v>0</v>
      </c>
      <c r="AF52" s="36"/>
      <c r="AG52" s="116" t="s">
        <v>27</v>
      </c>
      <c r="AH52" s="137">
        <v>7500</v>
      </c>
      <c r="AI52" s="36"/>
      <c r="AJ52" s="139"/>
      <c r="AK52" s="137">
        <v>0</v>
      </c>
      <c r="AL52" s="36"/>
      <c r="AM52" s="116"/>
      <c r="AN52" s="137">
        <v>0</v>
      </c>
      <c r="AO52" s="36"/>
      <c r="AP52" s="116" t="s">
        <v>27</v>
      </c>
      <c r="AQ52" s="137">
        <v>2500</v>
      </c>
      <c r="AR52" s="36"/>
      <c r="AS52" s="116" t="s">
        <v>27</v>
      </c>
      <c r="AT52" s="137">
        <v>1300</v>
      </c>
      <c r="AU52" s="36"/>
      <c r="AV52" s="116" t="s">
        <v>27</v>
      </c>
      <c r="AW52" s="137">
        <v>2700</v>
      </c>
      <c r="AX52" s="36"/>
      <c r="AY52" s="103"/>
      <c r="AZ52" s="92"/>
      <c r="BA52" s="92"/>
      <c r="BB52" s="2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8"/>
      <c r="BN52" s="124"/>
      <c r="BO52" s="92"/>
      <c r="BS52" s="7" t="s">
        <v>80</v>
      </c>
      <c r="BT52" s="7"/>
      <c r="BU52" s="7"/>
      <c r="BV52" s="7" t="s">
        <v>80</v>
      </c>
      <c r="BW52" s="7"/>
      <c r="BX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</row>
    <row r="53" spans="1:112" ht="15" customHeight="1" x14ac:dyDescent="0.2">
      <c r="A53" s="92"/>
      <c r="B53" s="112" t="s">
        <v>18</v>
      </c>
      <c r="C53" s="32"/>
      <c r="D53" s="140">
        <f>D51-D52</f>
        <v>19325</v>
      </c>
      <c r="E53" s="36"/>
      <c r="F53" s="32"/>
      <c r="G53" s="140">
        <f>G51+G52</f>
        <v>177750</v>
      </c>
      <c r="H53" s="36"/>
      <c r="I53" s="32"/>
      <c r="J53" s="140">
        <f>J51+J52</f>
        <v>9500</v>
      </c>
      <c r="K53" s="36"/>
      <c r="L53" s="32"/>
      <c r="M53" s="140">
        <f>M51+M52</f>
        <v>125000</v>
      </c>
      <c r="N53" s="36"/>
      <c r="O53" s="32"/>
      <c r="P53" s="140">
        <f>P51+P52</f>
        <v>49200</v>
      </c>
      <c r="Q53" s="36"/>
      <c r="R53" s="32"/>
      <c r="S53" s="140">
        <f>S51+S52</f>
        <v>95000</v>
      </c>
      <c r="T53" s="36"/>
      <c r="U53" s="32"/>
      <c r="V53" s="140">
        <f>V51+V52</f>
        <v>120000</v>
      </c>
      <c r="W53" s="36"/>
      <c r="X53" s="158"/>
      <c r="Y53" s="140">
        <v>0</v>
      </c>
      <c r="Z53" s="36"/>
      <c r="AA53" s="158"/>
      <c r="AB53" s="140">
        <f>AB51+AB52</f>
        <v>116875</v>
      </c>
      <c r="AC53" s="36"/>
      <c r="AD53" s="39"/>
      <c r="AE53" s="140">
        <v>-29500</v>
      </c>
      <c r="AF53" s="36"/>
      <c r="AG53" s="39"/>
      <c r="AH53" s="140">
        <v>-7500</v>
      </c>
      <c r="AI53" s="36"/>
      <c r="AJ53" s="39"/>
      <c r="AK53" s="140">
        <v>-6000</v>
      </c>
      <c r="AL53" s="36"/>
      <c r="AM53" s="39"/>
      <c r="AN53" s="140">
        <v>0</v>
      </c>
      <c r="AO53" s="36"/>
      <c r="AP53" s="39"/>
      <c r="AQ53" s="140">
        <v>-2500</v>
      </c>
      <c r="AR53" s="36"/>
      <c r="AS53" s="39"/>
      <c r="AT53" s="140">
        <v>-1300</v>
      </c>
      <c r="AU53" s="36"/>
      <c r="AV53" s="39"/>
      <c r="AW53" s="140">
        <v>-2700</v>
      </c>
      <c r="AX53" s="36"/>
      <c r="AY53" s="103"/>
      <c r="AZ53" s="92"/>
      <c r="BA53" s="92"/>
      <c r="BB53" s="119"/>
      <c r="BC53" s="144" t="s">
        <v>10</v>
      </c>
      <c r="BD53" s="145"/>
      <c r="BE53" s="145"/>
      <c r="BF53" s="145"/>
      <c r="BG53" s="195" t="s">
        <v>11</v>
      </c>
      <c r="BH53" s="230"/>
      <c r="BI53" s="230"/>
      <c r="BJ53" s="144"/>
      <c r="BK53" s="144"/>
      <c r="BL53" s="145"/>
      <c r="BM53" s="8" t="s">
        <v>3</v>
      </c>
      <c r="BN53" s="124"/>
      <c r="BO53" s="92"/>
      <c r="BS53" s="7" t="s">
        <v>116</v>
      </c>
      <c r="BT53" s="7"/>
      <c r="BU53" s="7"/>
      <c r="BV53" s="7" t="s">
        <v>116</v>
      </c>
      <c r="BW53" s="7"/>
      <c r="BX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</row>
    <row r="54" spans="1:112" ht="15" customHeight="1" x14ac:dyDescent="0.2">
      <c r="A54" s="92"/>
      <c r="B54" s="112" t="s">
        <v>37</v>
      </c>
      <c r="C54" s="116" t="s">
        <v>26</v>
      </c>
      <c r="D54" s="137">
        <v>88000</v>
      </c>
      <c r="E54" s="36"/>
      <c r="F54" s="116" t="s">
        <v>27</v>
      </c>
      <c r="G54" s="137">
        <v>88000</v>
      </c>
      <c r="H54" s="36"/>
      <c r="I54" s="138"/>
      <c r="J54" s="137">
        <v>0</v>
      </c>
      <c r="K54" s="36"/>
      <c r="L54" s="138"/>
      <c r="M54" s="137">
        <v>0</v>
      </c>
      <c r="N54" s="36"/>
      <c r="O54" s="138"/>
      <c r="P54" s="137">
        <v>0</v>
      </c>
      <c r="Q54" s="36"/>
      <c r="R54" s="138"/>
      <c r="S54" s="137">
        <v>0</v>
      </c>
      <c r="T54" s="36"/>
      <c r="U54" s="138"/>
      <c r="V54" s="137">
        <v>0</v>
      </c>
      <c r="W54" s="36"/>
      <c r="X54" s="157"/>
      <c r="Y54" s="137">
        <v>0</v>
      </c>
      <c r="Z54" s="36"/>
      <c r="AA54" s="157"/>
      <c r="AB54" s="137">
        <v>0</v>
      </c>
      <c r="AC54" s="36"/>
      <c r="AD54" s="139"/>
      <c r="AE54" s="137">
        <v>0</v>
      </c>
      <c r="AF54" s="36"/>
      <c r="AG54" s="139"/>
      <c r="AH54" s="137">
        <v>0</v>
      </c>
      <c r="AI54" s="36"/>
      <c r="AJ54" s="139"/>
      <c r="AK54" s="137">
        <v>0</v>
      </c>
      <c r="AL54" s="36"/>
      <c r="AM54" s="139"/>
      <c r="AN54" s="137">
        <v>0</v>
      </c>
      <c r="AO54" s="36"/>
      <c r="AP54" s="139"/>
      <c r="AQ54" s="137">
        <v>0</v>
      </c>
      <c r="AR54" s="36"/>
      <c r="AS54" s="139"/>
      <c r="AT54" s="137">
        <v>0</v>
      </c>
      <c r="AU54" s="36"/>
      <c r="AV54" s="139"/>
      <c r="AW54" s="137">
        <v>0</v>
      </c>
      <c r="AX54" s="36"/>
      <c r="AY54" s="103"/>
      <c r="AZ54" s="92"/>
      <c r="BA54" s="92"/>
      <c r="BB54" s="119"/>
      <c r="BC54" s="123" t="s">
        <v>12</v>
      </c>
      <c r="BD54" s="8" t="str">
        <f>IF(OR(BC54="",BC54=Sol!BC54),"","*")</f>
        <v/>
      </c>
      <c r="BE54" s="121">
        <v>95325</v>
      </c>
      <c r="BF54" s="8" t="str">
        <f>IF(OR(BE54="",BE54=Sol!BE54),"","*")</f>
        <v/>
      </c>
      <c r="BG54" s="232" t="s">
        <v>13</v>
      </c>
      <c r="BH54" s="233"/>
      <c r="BI54" s="234"/>
      <c r="BJ54" s="66" t="str">
        <f>IF(OR(BI54="",BI54=Sol!BI54),"","*")</f>
        <v/>
      </c>
      <c r="BK54" s="8"/>
      <c r="BL54" s="8" t="str">
        <f>IF(OR(BJ54="",BJ54=Sol!BJ54),"","*")</f>
        <v/>
      </c>
      <c r="BM54" s="121">
        <v>49200</v>
      </c>
      <c r="BN54" s="68"/>
      <c r="BO54" s="92"/>
      <c r="BS54" s="7" t="s">
        <v>12</v>
      </c>
      <c r="BT54" s="7"/>
      <c r="BU54" s="7"/>
      <c r="BV54" s="7" t="s">
        <v>12</v>
      </c>
      <c r="BW54" s="7"/>
      <c r="BX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</row>
    <row r="55" spans="1:112" ht="15" customHeight="1" x14ac:dyDescent="0.2">
      <c r="A55" s="92"/>
      <c r="B55" s="112" t="s">
        <v>18</v>
      </c>
      <c r="C55" s="32"/>
      <c r="D55" s="140">
        <f>D53+D54</f>
        <v>107325</v>
      </c>
      <c r="E55" s="36"/>
      <c r="F55" s="32"/>
      <c r="G55" s="140">
        <f>G53-G54</f>
        <v>89750</v>
      </c>
      <c r="H55" s="36"/>
      <c r="I55" s="32"/>
      <c r="J55" s="140">
        <f>J53+J54</f>
        <v>9500</v>
      </c>
      <c r="K55" s="36"/>
      <c r="L55" s="32"/>
      <c r="M55" s="140">
        <f>M53+M54</f>
        <v>125000</v>
      </c>
      <c r="N55" s="36"/>
      <c r="O55" s="32"/>
      <c r="P55" s="140">
        <f>P53+P54</f>
        <v>49200</v>
      </c>
      <c r="Q55" s="36"/>
      <c r="R55" s="32"/>
      <c r="S55" s="140">
        <f>S53+S54</f>
        <v>95000</v>
      </c>
      <c r="T55" s="36"/>
      <c r="U55" s="32"/>
      <c r="V55" s="140">
        <f>V53+V54</f>
        <v>120000</v>
      </c>
      <c r="W55" s="36"/>
      <c r="X55" s="158"/>
      <c r="Y55" s="140">
        <v>0</v>
      </c>
      <c r="Z55" s="36"/>
      <c r="AA55" s="158"/>
      <c r="AB55" s="140">
        <f>AB53+AB54</f>
        <v>116875</v>
      </c>
      <c r="AC55" s="36"/>
      <c r="AD55" s="39"/>
      <c r="AE55" s="140">
        <v>-29500</v>
      </c>
      <c r="AF55" s="36"/>
      <c r="AG55" s="39"/>
      <c r="AH55" s="140">
        <v>-7500</v>
      </c>
      <c r="AI55" s="36"/>
      <c r="AJ55" s="39"/>
      <c r="AK55" s="140">
        <v>-6000</v>
      </c>
      <c r="AL55" s="36"/>
      <c r="AM55" s="39"/>
      <c r="AN55" s="140">
        <v>0</v>
      </c>
      <c r="AO55" s="36"/>
      <c r="AP55" s="39"/>
      <c r="AQ55" s="140">
        <v>-2500</v>
      </c>
      <c r="AR55" s="36"/>
      <c r="AS55" s="39"/>
      <c r="AT55" s="140">
        <v>-1300</v>
      </c>
      <c r="AU55" s="36"/>
      <c r="AV55" s="39"/>
      <c r="AW55" s="140">
        <v>-2700</v>
      </c>
      <c r="AX55" s="36"/>
      <c r="AY55" s="103"/>
      <c r="AZ55" s="92"/>
      <c r="BA55" s="92"/>
      <c r="BB55" s="119"/>
      <c r="BC55" s="123" t="s">
        <v>80</v>
      </c>
      <c r="BD55" s="8" t="str">
        <f>IF(OR(BC55="",BC55=Sol!BC55),"","*")</f>
        <v/>
      </c>
      <c r="BE55" s="146">
        <v>89750</v>
      </c>
      <c r="BF55" s="8" t="str">
        <f>IF(OR(BE55="",BE55=Sol!BE55),"","*")</f>
        <v/>
      </c>
      <c r="BG55" s="200" t="s">
        <v>87</v>
      </c>
      <c r="BH55" s="231"/>
      <c r="BI55" s="231"/>
      <c r="BJ55" s="144"/>
      <c r="BK55" s="144"/>
      <c r="BL55" s="145"/>
      <c r="BM55" s="120"/>
      <c r="BN55" s="6"/>
      <c r="BO55" s="92"/>
      <c r="BS55" s="7" t="s">
        <v>31</v>
      </c>
      <c r="BT55" s="7"/>
      <c r="BU55" s="7"/>
      <c r="BV55" s="7" t="s">
        <v>31</v>
      </c>
      <c r="BW55" s="7"/>
      <c r="BX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</row>
    <row r="56" spans="1:112" ht="15" customHeight="1" x14ac:dyDescent="0.2">
      <c r="A56" s="92"/>
      <c r="B56" s="112" t="s">
        <v>38</v>
      </c>
      <c r="C56" s="116"/>
      <c r="D56" s="137">
        <v>0</v>
      </c>
      <c r="E56" s="36"/>
      <c r="F56" s="138"/>
      <c r="G56" s="137">
        <v>0</v>
      </c>
      <c r="H56" s="36"/>
      <c r="I56" s="116" t="s">
        <v>27</v>
      </c>
      <c r="J56" s="137">
        <v>3600</v>
      </c>
      <c r="K56" s="36"/>
      <c r="L56" s="138"/>
      <c r="M56" s="137">
        <v>0</v>
      </c>
      <c r="N56" s="36"/>
      <c r="O56" s="138"/>
      <c r="P56" s="137">
        <v>0</v>
      </c>
      <c r="Q56" s="36"/>
      <c r="R56" s="138"/>
      <c r="S56" s="137">
        <v>0</v>
      </c>
      <c r="T56" s="36"/>
      <c r="U56" s="138"/>
      <c r="V56" s="137">
        <v>0</v>
      </c>
      <c r="W56" s="36"/>
      <c r="X56" s="157"/>
      <c r="Y56" s="137">
        <v>0</v>
      </c>
      <c r="Z56" s="36"/>
      <c r="AA56" s="157"/>
      <c r="AB56" s="137">
        <v>0</v>
      </c>
      <c r="AC56" s="36"/>
      <c r="AD56" s="139"/>
      <c r="AE56" s="137">
        <v>0</v>
      </c>
      <c r="AF56" s="36"/>
      <c r="AG56" s="139"/>
      <c r="AH56" s="137">
        <v>0</v>
      </c>
      <c r="AI56" s="36"/>
      <c r="AJ56" s="139"/>
      <c r="AK56" s="137">
        <v>0</v>
      </c>
      <c r="AL56" s="36"/>
      <c r="AM56" s="116" t="s">
        <v>27</v>
      </c>
      <c r="AN56" s="137">
        <v>3600</v>
      </c>
      <c r="AO56" s="36"/>
      <c r="AP56" s="139"/>
      <c r="AQ56" s="137">
        <v>0</v>
      </c>
      <c r="AR56" s="36"/>
      <c r="AS56" s="139"/>
      <c r="AT56" s="137">
        <v>0</v>
      </c>
      <c r="AU56" s="36"/>
      <c r="AV56" s="139"/>
      <c r="AW56" s="137">
        <v>0</v>
      </c>
      <c r="AX56" s="36"/>
      <c r="AY56" s="103"/>
      <c r="AZ56" s="92"/>
      <c r="BA56" s="92"/>
      <c r="BB56" s="119"/>
      <c r="BC56" s="123" t="s">
        <v>14</v>
      </c>
      <c r="BD56" s="8" t="str">
        <f>IF(OR(BC56="",BC56=Sol!BC56),"","*")</f>
        <v/>
      </c>
      <c r="BE56" s="146">
        <v>5900</v>
      </c>
      <c r="BF56" s="8" t="str">
        <f>IF(OR(BE56="",BE56=Sol!BE56),"","*")</f>
        <v/>
      </c>
      <c r="BG56" s="232" t="s">
        <v>116</v>
      </c>
      <c r="BH56" s="233"/>
      <c r="BI56" s="234"/>
      <c r="BJ56" s="66" t="str">
        <f>IF(OR(BI56="",BI56=Sol!BI56),"","*")</f>
        <v/>
      </c>
      <c r="BK56" s="121">
        <v>95000</v>
      </c>
      <c r="BL56" s="66"/>
      <c r="BM56" s="8"/>
      <c r="BN56" s="6"/>
      <c r="BO56" s="92"/>
      <c r="BS56" s="7" t="s">
        <v>99</v>
      </c>
      <c r="BT56" s="7"/>
      <c r="BU56" s="7"/>
      <c r="BV56" s="7" t="s">
        <v>86</v>
      </c>
      <c r="BW56" s="7"/>
      <c r="BX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</row>
    <row r="57" spans="1:112" ht="15" customHeight="1" x14ac:dyDescent="0.2">
      <c r="A57" s="92"/>
      <c r="B57" s="112" t="s">
        <v>18</v>
      </c>
      <c r="C57" s="32"/>
      <c r="D57" s="140">
        <f>D55+D56</f>
        <v>107325</v>
      </c>
      <c r="E57" s="36"/>
      <c r="F57" s="32"/>
      <c r="G57" s="140">
        <f>G55-G56</f>
        <v>89750</v>
      </c>
      <c r="H57" s="36"/>
      <c r="I57" s="32"/>
      <c r="J57" s="140">
        <f>J55-J56</f>
        <v>5900</v>
      </c>
      <c r="K57" s="36"/>
      <c r="L57" s="32"/>
      <c r="M57" s="140">
        <f>M55+M56</f>
        <v>125000</v>
      </c>
      <c r="N57" s="36"/>
      <c r="O57" s="32"/>
      <c r="P57" s="140">
        <f>P55+P56</f>
        <v>49200</v>
      </c>
      <c r="Q57" s="36"/>
      <c r="R57" s="32"/>
      <c r="S57" s="140">
        <f>S55+S56</f>
        <v>95000</v>
      </c>
      <c r="T57" s="36"/>
      <c r="U57" s="32"/>
      <c r="V57" s="140">
        <f>V55+V56</f>
        <v>120000</v>
      </c>
      <c r="W57" s="36"/>
      <c r="X57" s="158"/>
      <c r="Y57" s="140">
        <v>0</v>
      </c>
      <c r="Z57" s="36"/>
      <c r="AA57" s="158"/>
      <c r="AB57" s="140">
        <f>AB55+AB56</f>
        <v>116875</v>
      </c>
      <c r="AC57" s="36"/>
      <c r="AD57" s="39"/>
      <c r="AE57" s="140">
        <v>-29500</v>
      </c>
      <c r="AF57" s="36"/>
      <c r="AG57" s="39"/>
      <c r="AH57" s="140">
        <v>-7500</v>
      </c>
      <c r="AI57" s="36"/>
      <c r="AJ57" s="39"/>
      <c r="AK57" s="140">
        <v>-6000</v>
      </c>
      <c r="AL57" s="36"/>
      <c r="AM57" s="39"/>
      <c r="AN57" s="140">
        <v>-3600</v>
      </c>
      <c r="AO57" s="36"/>
      <c r="AP57" s="39"/>
      <c r="AQ57" s="140">
        <v>-2500</v>
      </c>
      <c r="AR57" s="36"/>
      <c r="AS57" s="39"/>
      <c r="AT57" s="140">
        <v>-1300</v>
      </c>
      <c r="AU57" s="36"/>
      <c r="AV57" s="39"/>
      <c r="AW57" s="140">
        <v>-2700</v>
      </c>
      <c r="AX57" s="36"/>
      <c r="AY57" s="103"/>
      <c r="AZ57" s="92"/>
      <c r="BA57" s="92"/>
      <c r="BB57" s="119"/>
      <c r="BC57" s="123" t="s">
        <v>31</v>
      </c>
      <c r="BD57" s="8" t="str">
        <f>IF(OR(BC57="",BC57=Sol!BC57),"","*")</f>
        <v/>
      </c>
      <c r="BE57" s="143">
        <v>125000</v>
      </c>
      <c r="BF57" s="8" t="str">
        <f>IF(OR(BE57="",BE57=Sol!BE57),"","*")</f>
        <v/>
      </c>
      <c r="BG57" s="232" t="s">
        <v>99</v>
      </c>
      <c r="BH57" s="233"/>
      <c r="BI57" s="234"/>
      <c r="BJ57" s="66" t="str">
        <f>IF(OR(BI57="",BI57=Sol!BI57),"","*")</f>
        <v/>
      </c>
      <c r="BK57" s="143">
        <v>171775</v>
      </c>
      <c r="BL57" s="11"/>
      <c r="BM57" s="120"/>
      <c r="BN57" s="6"/>
      <c r="BO57" s="92"/>
      <c r="BS57" s="7" t="s">
        <v>14</v>
      </c>
      <c r="BT57" s="7"/>
      <c r="BU57" s="7"/>
      <c r="BV57" s="7" t="s">
        <v>14</v>
      </c>
      <c r="BW57" s="7"/>
      <c r="BX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</row>
    <row r="58" spans="1:112" ht="15" customHeight="1" x14ac:dyDescent="0.2">
      <c r="A58" s="92"/>
      <c r="B58" s="112" t="s">
        <v>39</v>
      </c>
      <c r="C58" s="116" t="s">
        <v>27</v>
      </c>
      <c r="D58" s="137">
        <v>12000</v>
      </c>
      <c r="E58" s="36"/>
      <c r="F58" s="138"/>
      <c r="G58" s="137">
        <v>0</v>
      </c>
      <c r="H58" s="36"/>
      <c r="I58" s="138"/>
      <c r="J58" s="137">
        <v>0</v>
      </c>
      <c r="K58" s="36"/>
      <c r="L58" s="138"/>
      <c r="M58" s="137">
        <v>0</v>
      </c>
      <c r="N58" s="36"/>
      <c r="O58" s="138"/>
      <c r="P58" s="137">
        <v>0</v>
      </c>
      <c r="Q58" s="36"/>
      <c r="R58" s="138"/>
      <c r="S58" s="137">
        <v>0</v>
      </c>
      <c r="T58" s="36"/>
      <c r="U58" s="138"/>
      <c r="V58" s="137">
        <v>0</v>
      </c>
      <c r="W58" s="36"/>
      <c r="X58" s="157" t="s">
        <v>27</v>
      </c>
      <c r="Y58" s="137">
        <v>12000</v>
      </c>
      <c r="Z58" s="36"/>
      <c r="AA58" s="157"/>
      <c r="AB58" s="137">
        <v>0</v>
      </c>
      <c r="AC58" s="36"/>
      <c r="AD58" s="139"/>
      <c r="AE58" s="137">
        <v>0</v>
      </c>
      <c r="AF58" s="36"/>
      <c r="AG58" s="139"/>
      <c r="AH58" s="137"/>
      <c r="AI58" s="36"/>
      <c r="AJ58" s="139"/>
      <c r="AK58" s="137">
        <v>0</v>
      </c>
      <c r="AL58" s="36"/>
      <c r="AM58" s="139"/>
      <c r="AN58" s="137">
        <v>0</v>
      </c>
      <c r="AO58" s="36"/>
      <c r="AP58" s="139"/>
      <c r="AQ58" s="137">
        <v>0</v>
      </c>
      <c r="AR58" s="36"/>
      <c r="AS58" s="139"/>
      <c r="AT58" s="137">
        <v>0</v>
      </c>
      <c r="AU58" s="36"/>
      <c r="AV58" s="139"/>
      <c r="AW58" s="137">
        <v>0</v>
      </c>
      <c r="AX58" s="36"/>
      <c r="AY58" s="103"/>
      <c r="AZ58" s="92"/>
      <c r="BA58" s="92"/>
      <c r="BB58" s="119"/>
      <c r="BC58" s="10"/>
      <c r="BD58" s="87"/>
      <c r="BE58" s="87"/>
      <c r="BF58" s="87"/>
      <c r="BG58" s="87" t="s">
        <v>98</v>
      </c>
      <c r="BH58" s="148"/>
      <c r="BI58" s="148"/>
      <c r="BJ58" s="11"/>
      <c r="BK58" s="11"/>
      <c r="BL58" s="11"/>
      <c r="BM58" s="143">
        <v>266775</v>
      </c>
      <c r="BN58" s="6"/>
      <c r="BO58" s="92"/>
      <c r="BS58" s="7"/>
      <c r="BT58" s="7"/>
      <c r="BU58" s="7"/>
      <c r="BV58" s="7"/>
      <c r="BW58" s="7"/>
      <c r="BX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</row>
    <row r="59" spans="1:112" ht="15" customHeight="1" thickBot="1" x14ac:dyDescent="0.25">
      <c r="A59" s="92"/>
      <c r="B59" s="112" t="s">
        <v>18</v>
      </c>
      <c r="C59" s="37"/>
      <c r="D59" s="152">
        <f>D57-D58</f>
        <v>95325</v>
      </c>
      <c r="E59" s="36"/>
      <c r="F59" s="37"/>
      <c r="G59" s="152">
        <f>G57-G58</f>
        <v>89750</v>
      </c>
      <c r="H59" s="36"/>
      <c r="I59" s="37"/>
      <c r="J59" s="152">
        <f>J57-J58</f>
        <v>5900</v>
      </c>
      <c r="K59" s="36"/>
      <c r="L59" s="37"/>
      <c r="M59" s="152">
        <v>125000</v>
      </c>
      <c r="N59" s="36"/>
      <c r="O59" s="37"/>
      <c r="P59" s="152">
        <v>49200</v>
      </c>
      <c r="Q59" s="36"/>
      <c r="R59" s="37"/>
      <c r="S59" s="152">
        <v>95000</v>
      </c>
      <c r="T59" s="36"/>
      <c r="U59" s="37"/>
      <c r="V59" s="152">
        <v>120000</v>
      </c>
      <c r="W59" s="36"/>
      <c r="X59" s="40"/>
      <c r="Y59" s="152">
        <v>-12000</v>
      </c>
      <c r="Z59" s="36"/>
      <c r="AA59" s="40"/>
      <c r="AB59" s="152">
        <v>116875</v>
      </c>
      <c r="AC59" s="36"/>
      <c r="AD59" s="40"/>
      <c r="AE59" s="152">
        <v>-29500</v>
      </c>
      <c r="AF59" s="36"/>
      <c r="AG59" s="40"/>
      <c r="AH59" s="152">
        <v>-7500</v>
      </c>
      <c r="AI59" s="36"/>
      <c r="AJ59" s="40"/>
      <c r="AK59" s="152">
        <v>-6000</v>
      </c>
      <c r="AL59" s="36"/>
      <c r="AM59" s="40"/>
      <c r="AN59" s="152">
        <v>-3600</v>
      </c>
      <c r="AO59" s="36"/>
      <c r="AP59" s="40"/>
      <c r="AQ59" s="152">
        <v>-2500</v>
      </c>
      <c r="AR59" s="36"/>
      <c r="AS59" s="40"/>
      <c r="AT59" s="152">
        <v>-1300</v>
      </c>
      <c r="AU59" s="36"/>
      <c r="AV59" s="40"/>
      <c r="AW59" s="152">
        <v>-2700</v>
      </c>
      <c r="AX59" s="36"/>
      <c r="AY59" s="103"/>
      <c r="AZ59" s="92"/>
      <c r="BA59" s="92"/>
      <c r="BB59" s="119"/>
      <c r="BC59" s="10" t="s">
        <v>15</v>
      </c>
      <c r="BD59" s="10"/>
      <c r="BE59" s="160">
        <v>315975</v>
      </c>
      <c r="BF59" s="8" t="str">
        <f>IF(OR(BE59="",BE59=Sol!BE59),"","*")</f>
        <v/>
      </c>
      <c r="BG59" s="10" t="s">
        <v>97</v>
      </c>
      <c r="BH59" s="150"/>
      <c r="BI59" s="148"/>
      <c r="BJ59" s="148"/>
      <c r="BK59" s="148"/>
      <c r="BL59" s="148"/>
      <c r="BM59" s="151">
        <f>BM54+BM58</f>
        <v>315975</v>
      </c>
      <c r="BN59" s="68"/>
      <c r="BO59" s="92"/>
      <c r="BS59" s="7"/>
      <c r="BT59" s="7"/>
      <c r="BU59" s="7"/>
      <c r="BV59" s="7"/>
      <c r="BW59" s="7"/>
      <c r="BX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</row>
    <row r="60" spans="1:112" ht="15" customHeight="1" thickTop="1" x14ac:dyDescent="0.2">
      <c r="A60" s="92"/>
      <c r="B60" s="125"/>
      <c r="C60" s="55"/>
      <c r="D60" s="58"/>
      <c r="E60" s="58"/>
      <c r="F60" s="58"/>
      <c r="G60" s="58"/>
      <c r="H60" s="58"/>
      <c r="I60" s="58"/>
      <c r="J60" s="58"/>
      <c r="K60" s="58"/>
      <c r="L60" s="55"/>
      <c r="M60" s="58"/>
      <c r="N60" s="58"/>
      <c r="O60" s="55"/>
      <c r="P60" s="58"/>
      <c r="Q60" s="58"/>
      <c r="R60" s="55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153"/>
      <c r="AZ60" s="92"/>
      <c r="BA60" s="92"/>
      <c r="BB60" s="133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45"/>
      <c r="BN60" s="135"/>
      <c r="BO60" s="92"/>
      <c r="BS60" s="7"/>
      <c r="BT60" s="7"/>
      <c r="BU60" s="7"/>
      <c r="BV60" s="7"/>
      <c r="BW60" s="7"/>
      <c r="BX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</row>
    <row r="61" spans="1:112" ht="15" customHeight="1" x14ac:dyDescent="0.2">
      <c r="A61" s="92"/>
      <c r="B61" s="92"/>
      <c r="C61" s="96"/>
      <c r="D61" s="92"/>
      <c r="E61" s="92"/>
      <c r="F61" s="92"/>
      <c r="G61" s="92"/>
      <c r="H61" s="92"/>
      <c r="I61" s="92"/>
      <c r="J61" s="92"/>
      <c r="K61" s="92"/>
      <c r="L61" s="96"/>
      <c r="M61" s="92"/>
      <c r="N61" s="92"/>
      <c r="O61" s="96"/>
      <c r="P61" s="92"/>
      <c r="Q61" s="92"/>
      <c r="R61" s="96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S61" s="7"/>
      <c r="BT61" s="7"/>
      <c r="BU61" s="7"/>
      <c r="BV61" s="7"/>
      <c r="BW61" s="7"/>
      <c r="BX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</row>
    <row r="62" spans="1:112" ht="15" customHeight="1" x14ac:dyDescent="0.2">
      <c r="A62" s="92"/>
      <c r="B62" s="92"/>
      <c r="C62" s="96"/>
      <c r="D62" s="92"/>
      <c r="E62" s="92"/>
      <c r="F62" s="92"/>
      <c r="G62" s="92"/>
      <c r="H62" s="92"/>
      <c r="I62" s="92"/>
      <c r="J62" s="92"/>
      <c r="K62" s="92"/>
      <c r="L62" s="96"/>
      <c r="M62" s="92"/>
      <c r="N62" s="92"/>
      <c r="O62" s="96"/>
      <c r="P62" s="92"/>
      <c r="Q62" s="92"/>
      <c r="R62" s="96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107" t="s">
        <v>56</v>
      </c>
      <c r="BB62" s="173" t="s">
        <v>103</v>
      </c>
      <c r="BC62" s="174"/>
      <c r="BD62" s="174"/>
      <c r="BE62" s="174"/>
      <c r="BF62" s="174"/>
      <c r="BG62" s="174"/>
      <c r="BH62" s="175"/>
      <c r="BI62" s="92"/>
      <c r="BJ62" s="92"/>
      <c r="BK62" s="92"/>
      <c r="BL62" s="92"/>
      <c r="BM62" s="92"/>
      <c r="BN62" s="92"/>
      <c r="BS62" s="7"/>
      <c r="BT62" s="7"/>
      <c r="BU62" s="7"/>
      <c r="BV62" s="7"/>
      <c r="BW62" s="7"/>
      <c r="BX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</row>
    <row r="63" spans="1:112" ht="15" customHeight="1" x14ac:dyDescent="0.2">
      <c r="A63" s="92"/>
      <c r="B63" s="92"/>
      <c r="C63" s="96"/>
      <c r="D63" s="92"/>
      <c r="E63" s="92"/>
      <c r="F63" s="92"/>
      <c r="G63" s="92"/>
      <c r="H63" s="92"/>
      <c r="I63" s="92"/>
      <c r="J63" s="92"/>
      <c r="K63" s="92"/>
      <c r="L63" s="96"/>
      <c r="M63" s="92"/>
      <c r="N63" s="92"/>
      <c r="O63" s="96"/>
      <c r="P63" s="92"/>
      <c r="Q63" s="92"/>
      <c r="R63" s="96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186" t="s">
        <v>50</v>
      </c>
      <c r="BC63" s="187"/>
      <c r="BD63" s="187"/>
      <c r="BE63" s="187"/>
      <c r="BF63" s="187"/>
      <c r="BG63" s="187"/>
      <c r="BH63" s="188"/>
      <c r="BI63" s="92"/>
      <c r="BJ63" s="92"/>
      <c r="BK63" s="92"/>
      <c r="BL63" s="92"/>
      <c r="BM63" s="92"/>
      <c r="BN63" s="92"/>
      <c r="BS63" s="7"/>
      <c r="BT63" s="7"/>
      <c r="BU63" s="7"/>
      <c r="BV63" s="7"/>
      <c r="BW63" s="7"/>
      <c r="BX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</row>
    <row r="64" spans="1:112" ht="15" customHeight="1" x14ac:dyDescent="0.2">
      <c r="A64" s="92"/>
      <c r="B64" s="92"/>
      <c r="C64" s="96"/>
      <c r="D64" s="92"/>
      <c r="E64" s="92"/>
      <c r="F64" s="92"/>
      <c r="G64" s="92"/>
      <c r="H64" s="92"/>
      <c r="I64" s="92"/>
      <c r="J64" s="92"/>
      <c r="K64" s="92"/>
      <c r="L64" s="96"/>
      <c r="M64" s="92"/>
      <c r="N64" s="92"/>
      <c r="O64" s="96"/>
      <c r="P64" s="92"/>
      <c r="Q64" s="92"/>
      <c r="R64" s="96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242" t="s">
        <v>111</v>
      </c>
      <c r="BC64" s="243"/>
      <c r="BD64" s="243"/>
      <c r="BE64" s="243"/>
      <c r="BF64" s="243"/>
      <c r="BG64" s="243"/>
      <c r="BH64" s="244"/>
      <c r="BI64" s="64" t="str">
        <f>IF(OR(BB64="",BB64=Sol!BB64),"","*")</f>
        <v/>
      </c>
      <c r="BJ64" s="92"/>
      <c r="BK64" s="92"/>
      <c r="BL64" s="92"/>
      <c r="BM64" s="92"/>
      <c r="BN64" s="92"/>
      <c r="BS64" s="7"/>
      <c r="BT64" s="7"/>
      <c r="BU64" s="7"/>
      <c r="BV64" s="7"/>
      <c r="BW64" s="7"/>
      <c r="BX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</row>
    <row r="65" spans="1:112" ht="15" customHeight="1" x14ac:dyDescent="0.2">
      <c r="A65" s="92"/>
      <c r="B65" s="92"/>
      <c r="C65" s="96"/>
      <c r="D65" s="92"/>
      <c r="E65" s="92"/>
      <c r="F65" s="92"/>
      <c r="G65" s="92"/>
      <c r="H65" s="92"/>
      <c r="I65" s="92"/>
      <c r="J65" s="92"/>
      <c r="K65" s="92"/>
      <c r="L65" s="96"/>
      <c r="M65" s="92"/>
      <c r="N65" s="92"/>
      <c r="O65" s="96"/>
      <c r="P65" s="92"/>
      <c r="Q65" s="92"/>
      <c r="R65" s="96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2"/>
      <c r="BC65" s="10"/>
      <c r="BD65" s="10"/>
      <c r="BE65" s="3"/>
      <c r="BF65" s="3"/>
      <c r="BG65" s="3"/>
      <c r="BH65" s="4"/>
      <c r="BI65" s="92"/>
      <c r="BJ65" s="92"/>
      <c r="BK65" s="92"/>
      <c r="BL65" s="92"/>
      <c r="BM65" s="92"/>
      <c r="BN65" s="92"/>
      <c r="BS65" s="7"/>
      <c r="BT65" s="7"/>
      <c r="BU65" s="7"/>
      <c r="BV65" s="7"/>
      <c r="BW65" s="7"/>
      <c r="BX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</row>
    <row r="66" spans="1:112" ht="15" customHeight="1" x14ac:dyDescent="0.2">
      <c r="A66" s="92"/>
      <c r="B66" s="92"/>
      <c r="C66" s="96"/>
      <c r="D66" s="92"/>
      <c r="E66" s="92"/>
      <c r="F66" s="92"/>
      <c r="G66" s="92"/>
      <c r="H66" s="92"/>
      <c r="I66" s="92"/>
      <c r="J66" s="92"/>
      <c r="K66" s="92"/>
      <c r="L66" s="96"/>
      <c r="M66" s="92"/>
      <c r="N66" s="92"/>
      <c r="O66" s="96"/>
      <c r="P66" s="92"/>
      <c r="Q66" s="92"/>
      <c r="R66" s="96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2"/>
      <c r="BC66" s="10" t="s">
        <v>51</v>
      </c>
      <c r="BD66" s="10"/>
      <c r="BE66" s="3"/>
      <c r="BF66" s="3"/>
      <c r="BG66" s="3"/>
      <c r="BH66" s="4"/>
      <c r="BI66" s="92"/>
      <c r="BJ66" s="92"/>
      <c r="BK66" s="92"/>
      <c r="BL66" s="92"/>
      <c r="BM66" s="92"/>
      <c r="BN66" s="92"/>
      <c r="BS66" s="7"/>
      <c r="BT66" s="7"/>
      <c r="BU66" s="7"/>
      <c r="BV66" s="7"/>
      <c r="BW66" s="7"/>
      <c r="BX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</row>
    <row r="67" spans="1:112" ht="15" customHeight="1" x14ac:dyDescent="0.2">
      <c r="A67" s="92"/>
      <c r="B67" s="92"/>
      <c r="C67" s="96"/>
      <c r="D67" s="92"/>
      <c r="E67" s="92"/>
      <c r="F67" s="92"/>
      <c r="G67" s="92"/>
      <c r="H67" s="92"/>
      <c r="I67" s="92"/>
      <c r="J67" s="92"/>
      <c r="K67" s="92"/>
      <c r="L67" s="96"/>
      <c r="M67" s="92"/>
      <c r="N67" s="92"/>
      <c r="O67" s="96"/>
      <c r="P67" s="92"/>
      <c r="Q67" s="92"/>
      <c r="R67" s="96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119"/>
      <c r="BC67" s="123" t="s">
        <v>52</v>
      </c>
      <c r="BD67" s="66"/>
      <c r="BE67" s="121">
        <v>120125</v>
      </c>
      <c r="BF67" s="66"/>
      <c r="BG67" s="142"/>
      <c r="BH67" s="6"/>
      <c r="BI67" s="92"/>
      <c r="BJ67" s="92"/>
      <c r="BK67" s="92"/>
      <c r="BL67" s="92"/>
      <c r="BM67" s="92"/>
      <c r="BN67" s="92"/>
      <c r="BS67" s="7" t="s">
        <v>117</v>
      </c>
      <c r="BT67" s="7"/>
      <c r="BU67" s="7"/>
      <c r="BV67" s="7"/>
      <c r="BW67" s="7"/>
      <c r="BX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</row>
    <row r="68" spans="1:112" ht="12" customHeight="1" x14ac:dyDescent="0.2">
      <c r="A68" s="92"/>
      <c r="B68" s="92"/>
      <c r="C68" s="96"/>
      <c r="D68" s="92"/>
      <c r="E68" s="92"/>
      <c r="F68" s="92"/>
      <c r="G68" s="92"/>
      <c r="H68" s="92"/>
      <c r="I68" s="92"/>
      <c r="J68" s="92"/>
      <c r="K68" s="92"/>
      <c r="L68" s="96"/>
      <c r="M68" s="92"/>
      <c r="N68" s="92"/>
      <c r="O68" s="96"/>
      <c r="P68" s="92"/>
      <c r="Q68" s="92"/>
      <c r="R68" s="96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119"/>
      <c r="BC68" s="245" t="s">
        <v>60</v>
      </c>
      <c r="BD68" s="66"/>
      <c r="BE68" s="120"/>
      <c r="BF68" s="120"/>
      <c r="BG68" s="120"/>
      <c r="BH68" s="6"/>
      <c r="BI68" s="92"/>
      <c r="BJ68" s="92"/>
      <c r="BK68" s="92"/>
      <c r="BL68" s="92"/>
      <c r="BM68" s="92"/>
      <c r="BN68" s="92"/>
      <c r="BS68" s="7" t="s">
        <v>52</v>
      </c>
      <c r="BT68" s="7"/>
      <c r="BU68" s="7"/>
      <c r="BV68" s="7"/>
      <c r="BW68" s="7"/>
      <c r="BX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</row>
    <row r="69" spans="1:112" ht="15" customHeight="1" x14ac:dyDescent="0.2">
      <c r="A69" s="92"/>
      <c r="B69" s="92"/>
      <c r="C69" s="96"/>
      <c r="D69" s="92"/>
      <c r="E69" s="92"/>
      <c r="F69" s="92"/>
      <c r="G69" s="92"/>
      <c r="H69" s="92"/>
      <c r="I69" s="92"/>
      <c r="J69" s="92"/>
      <c r="K69" s="92"/>
      <c r="L69" s="96"/>
      <c r="M69" s="92"/>
      <c r="N69" s="92"/>
      <c r="O69" s="96"/>
      <c r="P69" s="92"/>
      <c r="Q69" s="92"/>
      <c r="R69" s="96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119"/>
      <c r="BC69" s="246"/>
      <c r="BD69" s="66"/>
      <c r="BE69" s="131">
        <v>-42800</v>
      </c>
      <c r="BF69" s="66"/>
      <c r="BG69" s="142"/>
      <c r="BH69" s="124"/>
      <c r="BI69" s="92"/>
      <c r="BJ69" s="92"/>
      <c r="BK69" s="92"/>
      <c r="BL69" s="92"/>
      <c r="BM69" s="92"/>
      <c r="BN69" s="154"/>
      <c r="BS69" s="7" t="s">
        <v>60</v>
      </c>
      <c r="BT69" s="7"/>
      <c r="BU69" s="7"/>
      <c r="BV69" s="7"/>
      <c r="BW69" s="7"/>
      <c r="BX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</row>
    <row r="70" spans="1:112" ht="15" customHeight="1" x14ac:dyDescent="0.2">
      <c r="A70" s="92"/>
      <c r="B70" s="92"/>
      <c r="C70" s="96"/>
      <c r="D70" s="92"/>
      <c r="E70" s="92"/>
      <c r="F70" s="92"/>
      <c r="G70" s="92"/>
      <c r="H70" s="92"/>
      <c r="I70" s="92"/>
      <c r="J70" s="92"/>
      <c r="K70" s="92"/>
      <c r="L70" s="96"/>
      <c r="M70" s="92"/>
      <c r="N70" s="92"/>
      <c r="O70" s="96"/>
      <c r="P70" s="92"/>
      <c r="Q70" s="92"/>
      <c r="R70" s="96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119"/>
      <c r="BC70" s="123" t="s">
        <v>106</v>
      </c>
      <c r="BD70" s="66"/>
      <c r="BE70" s="3"/>
      <c r="BF70" s="120"/>
      <c r="BG70" s="121">
        <v>77325</v>
      </c>
      <c r="BH70" s="68"/>
      <c r="BI70" s="92"/>
      <c r="BJ70" s="92"/>
      <c r="BK70" s="92"/>
      <c r="BL70" s="92"/>
      <c r="BM70" s="92"/>
      <c r="BN70" s="92"/>
      <c r="BS70" s="7" t="s">
        <v>100</v>
      </c>
      <c r="BT70" s="7"/>
      <c r="BU70" s="7"/>
      <c r="BV70" s="7"/>
      <c r="BW70" s="7"/>
      <c r="BX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</row>
    <row r="71" spans="1:112" ht="15" customHeight="1" x14ac:dyDescent="0.2">
      <c r="A71" s="92"/>
      <c r="B71" s="92"/>
      <c r="C71" s="96"/>
      <c r="D71" s="92"/>
      <c r="E71" s="92"/>
      <c r="F71" s="92"/>
      <c r="G71" s="92"/>
      <c r="H71" s="92"/>
      <c r="I71" s="92"/>
      <c r="J71" s="92"/>
      <c r="K71" s="92"/>
      <c r="L71" s="96"/>
      <c r="M71" s="92"/>
      <c r="N71" s="92"/>
      <c r="O71" s="96"/>
      <c r="P71" s="92"/>
      <c r="Q71" s="92"/>
      <c r="R71" s="96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119"/>
      <c r="BC71" s="10" t="s">
        <v>53</v>
      </c>
      <c r="BD71" s="120"/>
      <c r="BE71" s="3"/>
      <c r="BF71" s="120"/>
      <c r="BG71" s="8"/>
      <c r="BH71" s="6" t="s">
        <v>3</v>
      </c>
      <c r="BI71" s="92"/>
      <c r="BJ71" s="92"/>
      <c r="BK71" s="92"/>
      <c r="BL71" s="92"/>
      <c r="BM71" s="92"/>
      <c r="BN71" s="92"/>
      <c r="BS71" s="7" t="s">
        <v>107</v>
      </c>
      <c r="BT71" s="7"/>
      <c r="BU71" s="7"/>
      <c r="BV71" s="7"/>
      <c r="BW71" s="7"/>
      <c r="BX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</row>
    <row r="72" spans="1:112" ht="15" customHeight="1" x14ac:dyDescent="0.2">
      <c r="A72" s="92"/>
      <c r="B72" s="92"/>
      <c r="C72" s="96"/>
      <c r="D72" s="92"/>
      <c r="E72" s="92"/>
      <c r="F72" s="92"/>
      <c r="G72" s="92"/>
      <c r="H72" s="92"/>
      <c r="I72" s="92"/>
      <c r="J72" s="92"/>
      <c r="K72" s="92"/>
      <c r="L72" s="96"/>
      <c r="M72" s="92"/>
      <c r="N72" s="92"/>
      <c r="O72" s="96"/>
      <c r="P72" s="92"/>
      <c r="Q72" s="92"/>
      <c r="R72" s="96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119"/>
      <c r="BC72" s="123" t="s">
        <v>55</v>
      </c>
      <c r="BD72" s="66"/>
      <c r="BE72" s="3"/>
      <c r="BF72" s="120"/>
      <c r="BG72" s="115">
        <v>-50000</v>
      </c>
      <c r="BH72" s="68"/>
      <c r="BI72" s="92"/>
      <c r="BJ72" s="92"/>
      <c r="BK72" s="92"/>
      <c r="BL72" s="92"/>
      <c r="BM72" s="92"/>
      <c r="BN72" s="92"/>
      <c r="BS72" s="7" t="s">
        <v>106</v>
      </c>
      <c r="BT72" s="7"/>
      <c r="BU72" s="7"/>
      <c r="BV72" s="7"/>
      <c r="BW72" s="7"/>
      <c r="BX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</row>
    <row r="73" spans="1:112" ht="15" customHeight="1" x14ac:dyDescent="0.2">
      <c r="A73" s="92"/>
      <c r="B73" s="92"/>
      <c r="C73" s="96"/>
      <c r="D73" s="92"/>
      <c r="E73" s="92"/>
      <c r="F73" s="92"/>
      <c r="G73" s="92"/>
      <c r="H73" s="92"/>
      <c r="I73" s="92"/>
      <c r="J73" s="92"/>
      <c r="K73" s="92"/>
      <c r="L73" s="96"/>
      <c r="M73" s="92"/>
      <c r="N73" s="92"/>
      <c r="O73" s="96"/>
      <c r="P73" s="92"/>
      <c r="Q73" s="92"/>
      <c r="R73" s="96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119"/>
      <c r="BC73" s="10" t="s">
        <v>54</v>
      </c>
      <c r="BD73" s="120"/>
      <c r="BE73" s="3"/>
      <c r="BF73" s="120"/>
      <c r="BG73" s="8"/>
      <c r="BH73" s="124"/>
      <c r="BI73" s="92"/>
      <c r="BJ73" s="92"/>
      <c r="BK73" s="92"/>
      <c r="BL73" s="92"/>
      <c r="BM73" s="92"/>
      <c r="BN73" s="92"/>
      <c r="BS73" s="7" t="s">
        <v>55</v>
      </c>
      <c r="BT73" s="7"/>
      <c r="BU73" s="7"/>
      <c r="BV73" s="7"/>
      <c r="BW73" s="7"/>
      <c r="BX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</row>
    <row r="74" spans="1:112" ht="15" customHeight="1" x14ac:dyDescent="0.2">
      <c r="A74" s="92"/>
      <c r="B74" s="92"/>
      <c r="C74" s="96"/>
      <c r="D74" s="92"/>
      <c r="E74" s="92"/>
      <c r="F74" s="92"/>
      <c r="G74" s="92"/>
      <c r="H74" s="92"/>
      <c r="I74" s="92"/>
      <c r="J74" s="92"/>
      <c r="K74" s="92"/>
      <c r="L74" s="96"/>
      <c r="M74" s="92"/>
      <c r="N74" s="92"/>
      <c r="O74" s="96"/>
      <c r="P74" s="92"/>
      <c r="Q74" s="92"/>
      <c r="R74" s="96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119"/>
      <c r="BC74" s="168" t="s">
        <v>117</v>
      </c>
      <c r="BD74" s="66"/>
      <c r="BE74" s="121">
        <v>35000</v>
      </c>
      <c r="BF74" s="66"/>
      <c r="BG74" s="142"/>
      <c r="BH74" s="6" t="s">
        <v>3</v>
      </c>
      <c r="BI74" s="92"/>
      <c r="BJ74" s="92"/>
      <c r="BK74" s="92"/>
      <c r="BL74" s="92"/>
      <c r="BM74" s="92"/>
      <c r="BN74" s="92"/>
      <c r="BS74" s="7"/>
      <c r="BT74" s="7"/>
      <c r="BU74" s="7"/>
      <c r="BV74" s="7"/>
      <c r="BW74" s="7"/>
      <c r="BX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</row>
    <row r="75" spans="1:112" ht="15" customHeight="1" x14ac:dyDescent="0.2">
      <c r="A75" s="92"/>
      <c r="B75" s="92"/>
      <c r="C75" s="96"/>
      <c r="D75" s="92"/>
      <c r="E75" s="92"/>
      <c r="F75" s="92"/>
      <c r="G75" s="92"/>
      <c r="H75" s="92"/>
      <c r="I75" s="92"/>
      <c r="J75" s="92"/>
      <c r="K75" s="92"/>
      <c r="L75" s="96"/>
      <c r="M75" s="92"/>
      <c r="N75" s="92"/>
      <c r="O75" s="96"/>
      <c r="P75" s="92"/>
      <c r="Q75" s="92"/>
      <c r="R75" s="96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119"/>
      <c r="BC75" s="123" t="s">
        <v>100</v>
      </c>
      <c r="BD75" s="66"/>
      <c r="BE75" s="131">
        <v>-12000</v>
      </c>
      <c r="BF75" s="66"/>
      <c r="BG75" s="142"/>
      <c r="BH75" s="6"/>
      <c r="BI75" s="92"/>
      <c r="BJ75" s="92"/>
      <c r="BK75" s="92"/>
      <c r="BL75" s="92"/>
      <c r="BM75" s="92"/>
      <c r="BN75" s="92"/>
      <c r="BS75" s="7"/>
      <c r="BT75" s="7"/>
      <c r="BU75" s="7"/>
      <c r="BV75" s="7"/>
      <c r="BW75" s="7"/>
      <c r="BX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</row>
    <row r="76" spans="1:112" ht="15" customHeight="1" x14ac:dyDescent="0.2">
      <c r="A76" s="92"/>
      <c r="B76" s="92"/>
      <c r="C76" s="96"/>
      <c r="D76" s="92"/>
      <c r="E76" s="92"/>
      <c r="F76" s="92"/>
      <c r="G76" s="92"/>
      <c r="H76" s="92"/>
      <c r="I76" s="92"/>
      <c r="J76" s="92"/>
      <c r="K76" s="92"/>
      <c r="L76" s="96"/>
      <c r="M76" s="92"/>
      <c r="N76" s="92"/>
      <c r="O76" s="96"/>
      <c r="P76" s="92"/>
      <c r="Q76" s="92"/>
      <c r="R76" s="96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119"/>
      <c r="BC76" s="123" t="s">
        <v>107</v>
      </c>
      <c r="BD76" s="66"/>
      <c r="BE76" s="120"/>
      <c r="BF76" s="120"/>
      <c r="BG76" s="147">
        <v>23000</v>
      </c>
      <c r="BH76" s="68"/>
      <c r="BI76" s="92"/>
      <c r="BJ76" s="92"/>
      <c r="BK76" s="92"/>
      <c r="BL76" s="92"/>
      <c r="BM76" s="92"/>
      <c r="BN76" s="92"/>
      <c r="BS76" s="7"/>
      <c r="BT76" s="7"/>
      <c r="BU76" s="7"/>
      <c r="BV76" s="7"/>
      <c r="BW76" s="7"/>
      <c r="BX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</row>
    <row r="77" spans="1:112" ht="15" customHeight="1" x14ac:dyDescent="0.2">
      <c r="A77" s="92"/>
      <c r="B77" s="92"/>
      <c r="C77" s="96"/>
      <c r="D77" s="92"/>
      <c r="E77" s="92"/>
      <c r="F77" s="92"/>
      <c r="G77" s="92"/>
      <c r="H77" s="92"/>
      <c r="I77" s="92"/>
      <c r="J77" s="92"/>
      <c r="K77" s="92"/>
      <c r="L77" s="96"/>
      <c r="M77" s="92"/>
      <c r="N77" s="92"/>
      <c r="O77" s="96"/>
      <c r="P77" s="92"/>
      <c r="Q77" s="92"/>
      <c r="R77" s="96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119"/>
      <c r="BC77" s="120" t="s">
        <v>81</v>
      </c>
      <c r="BD77" s="120"/>
      <c r="BE77" s="120"/>
      <c r="BF77" s="120"/>
      <c r="BG77" s="155">
        <f>SUM(BG70:BG76)</f>
        <v>50325</v>
      </c>
      <c r="BH77" s="68"/>
      <c r="BI77" s="92"/>
      <c r="BJ77" s="92"/>
      <c r="BK77" s="92"/>
      <c r="BL77" s="92"/>
      <c r="BM77" s="92"/>
      <c r="BN77" s="92"/>
      <c r="BS77" s="7"/>
      <c r="BT77" s="7"/>
      <c r="BU77" s="7"/>
      <c r="BV77" s="7"/>
      <c r="BW77" s="7"/>
      <c r="BX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</row>
    <row r="78" spans="1:112" ht="15" customHeight="1" x14ac:dyDescent="0.2">
      <c r="A78" s="92"/>
      <c r="B78" s="92"/>
      <c r="C78" s="96"/>
      <c r="D78" s="92"/>
      <c r="E78" s="92"/>
      <c r="F78" s="92"/>
      <c r="G78" s="92"/>
      <c r="H78" s="92"/>
      <c r="I78" s="92"/>
      <c r="J78" s="92"/>
      <c r="K78" s="92"/>
      <c r="L78" s="96"/>
      <c r="M78" s="92"/>
      <c r="N78" s="92"/>
      <c r="O78" s="96"/>
      <c r="P78" s="92"/>
      <c r="Q78" s="92"/>
      <c r="R78" s="96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119"/>
      <c r="BC78" s="120" t="s">
        <v>114</v>
      </c>
      <c r="BD78" s="120"/>
      <c r="BE78" s="120"/>
      <c r="BF78" s="120"/>
      <c r="BG78" s="147">
        <v>45000</v>
      </c>
      <c r="BH78" s="68"/>
      <c r="BI78" s="92"/>
      <c r="BJ78" s="92"/>
      <c r="BK78" s="92"/>
      <c r="BL78" s="92"/>
      <c r="BM78" s="92"/>
      <c r="BN78" s="92"/>
      <c r="BS78" s="7"/>
      <c r="BT78" s="7"/>
      <c r="BU78" s="7"/>
      <c r="BV78" s="7"/>
      <c r="BW78" s="7"/>
      <c r="BX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</row>
    <row r="79" spans="1:112" ht="15" customHeight="1" thickBot="1" x14ac:dyDescent="0.25">
      <c r="A79" s="92"/>
      <c r="B79" s="92"/>
      <c r="C79" s="96"/>
      <c r="D79" s="92"/>
      <c r="E79" s="92"/>
      <c r="F79" s="92"/>
      <c r="G79" s="92"/>
      <c r="H79" s="92"/>
      <c r="I79" s="92"/>
      <c r="J79" s="92"/>
      <c r="K79" s="92"/>
      <c r="L79" s="96"/>
      <c r="M79" s="92"/>
      <c r="N79" s="92"/>
      <c r="O79" s="96"/>
      <c r="P79" s="92"/>
      <c r="Q79" s="92"/>
      <c r="R79" s="96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119"/>
      <c r="BC79" s="120" t="s">
        <v>115</v>
      </c>
      <c r="BD79" s="120"/>
      <c r="BE79" s="120"/>
      <c r="BF79" s="120"/>
      <c r="BG79" s="149">
        <v>95325</v>
      </c>
      <c r="BH79" s="68"/>
      <c r="BI79" s="92"/>
      <c r="BJ79" s="92"/>
      <c r="BK79" s="92"/>
      <c r="BL79" s="92"/>
      <c r="BM79" s="92"/>
      <c r="BN79" s="92"/>
      <c r="BS79" s="7"/>
      <c r="BT79" s="7"/>
      <c r="BU79" s="7"/>
      <c r="BV79" s="7"/>
      <c r="BW79" s="7"/>
      <c r="BX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</row>
    <row r="80" spans="1:112" ht="15" customHeight="1" thickTop="1" x14ac:dyDescent="0.2">
      <c r="A80" s="92"/>
      <c r="B80" s="92"/>
      <c r="C80" s="96"/>
      <c r="D80" s="92"/>
      <c r="E80" s="92"/>
      <c r="F80" s="92"/>
      <c r="G80" s="92"/>
      <c r="H80" s="92"/>
      <c r="I80" s="92"/>
      <c r="J80" s="92"/>
      <c r="K80" s="92"/>
      <c r="L80" s="96"/>
      <c r="M80" s="92"/>
      <c r="N80" s="92"/>
      <c r="O80" s="96"/>
      <c r="P80" s="92"/>
      <c r="Q80" s="92"/>
      <c r="R80" s="96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47"/>
      <c r="BC80" s="46"/>
      <c r="BD80" s="46"/>
      <c r="BE80" s="46"/>
      <c r="BF80" s="46"/>
      <c r="BG80" s="46"/>
      <c r="BH80" s="48"/>
      <c r="BI80" s="92"/>
      <c r="BJ80" s="92"/>
      <c r="BK80" s="92"/>
      <c r="BL80" s="92"/>
      <c r="BM80" s="92"/>
      <c r="BN80" s="92"/>
      <c r="BS80" s="7"/>
      <c r="BT80" s="7"/>
      <c r="BU80" s="7"/>
      <c r="BV80" s="7"/>
      <c r="BW80" s="7"/>
      <c r="BX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</row>
    <row r="81" spans="3:112" ht="15" customHeight="1" x14ac:dyDescent="0.2">
      <c r="C81" s="17"/>
      <c r="L81" s="17"/>
      <c r="O81" s="17"/>
      <c r="R81" s="17"/>
      <c r="BA81" s="92"/>
      <c r="BB81" s="92"/>
      <c r="BC81" s="92"/>
      <c r="BD81" s="92"/>
      <c r="BE81" s="92"/>
      <c r="BF81" s="92"/>
      <c r="BG81" s="92"/>
      <c r="BH81" s="92"/>
      <c r="BI81" s="92"/>
      <c r="BS81" s="7"/>
      <c r="BT81" s="7"/>
      <c r="BU81" s="7"/>
      <c r="BV81" s="7"/>
      <c r="BW81" s="7"/>
      <c r="BX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</row>
    <row r="82" spans="3:112" x14ac:dyDescent="0.2">
      <c r="C82" s="17"/>
      <c r="L82" s="17"/>
      <c r="O82" s="17"/>
      <c r="R82" s="17"/>
      <c r="BS82" s="7"/>
      <c r="BT82" s="7"/>
      <c r="BU82" s="7"/>
      <c r="BV82" s="7"/>
      <c r="BW82" s="7"/>
      <c r="BX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</row>
    <row r="83" spans="3:112" x14ac:dyDescent="0.2">
      <c r="C83" s="17"/>
      <c r="L83" s="17"/>
      <c r="O83" s="17"/>
      <c r="R83" s="17"/>
      <c r="BS83" s="7"/>
      <c r="BT83" s="7"/>
      <c r="BU83" s="7"/>
      <c r="BV83" s="7"/>
      <c r="BW83" s="7"/>
      <c r="BX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</row>
    <row r="84" spans="3:112" x14ac:dyDescent="0.2">
      <c r="C84" s="17"/>
      <c r="L84" s="17"/>
      <c r="O84" s="17"/>
      <c r="R84" s="17"/>
      <c r="BS84" s="7"/>
      <c r="BT84" s="7"/>
      <c r="BU84" s="7"/>
      <c r="BV84" s="7"/>
      <c r="BW84" s="7"/>
      <c r="BX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</row>
    <row r="85" spans="3:112" x14ac:dyDescent="0.2">
      <c r="C85" s="17"/>
      <c r="L85" s="17"/>
      <c r="O85" s="17"/>
      <c r="R85" s="17"/>
      <c r="BS85" s="7"/>
      <c r="BT85" s="7"/>
      <c r="BU85" s="7"/>
      <c r="BV85" s="7"/>
      <c r="BW85" s="7"/>
      <c r="BX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</row>
    <row r="86" spans="3:112" x14ac:dyDescent="0.2">
      <c r="C86" s="17"/>
      <c r="L86" s="17"/>
      <c r="O86" s="17"/>
      <c r="R86" s="17"/>
      <c r="BS86" s="7"/>
      <c r="BT86" s="7"/>
      <c r="BU86" s="7"/>
      <c r="BV86" s="7"/>
      <c r="BW86" s="7"/>
      <c r="BX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</row>
    <row r="87" spans="3:112" x14ac:dyDescent="0.2">
      <c r="C87" s="17"/>
      <c r="L87" s="17"/>
      <c r="O87" s="17"/>
      <c r="R87" s="17"/>
      <c r="BS87" s="7"/>
      <c r="BT87" s="7"/>
      <c r="BU87" s="7"/>
      <c r="BV87" s="7"/>
      <c r="BW87" s="7"/>
      <c r="BX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</row>
    <row r="88" spans="3:112" x14ac:dyDescent="0.2">
      <c r="C88" s="17"/>
      <c r="L88" s="17"/>
      <c r="O88" s="17"/>
      <c r="R88" s="17"/>
      <c r="BS88" s="7"/>
      <c r="BT88" s="7"/>
      <c r="BU88" s="7"/>
      <c r="BV88" s="7"/>
      <c r="BW88" s="7"/>
      <c r="BX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</row>
    <row r="89" spans="3:112" x14ac:dyDescent="0.2">
      <c r="C89" s="17"/>
      <c r="L89" s="17"/>
      <c r="O89" s="17"/>
      <c r="R89" s="17"/>
      <c r="BS89" s="7"/>
      <c r="BT89" s="7"/>
      <c r="BU89" s="7"/>
      <c r="BV89" s="7"/>
      <c r="BW89" s="7"/>
      <c r="BX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</row>
    <row r="90" spans="3:112" x14ac:dyDescent="0.2">
      <c r="C90" s="17"/>
      <c r="L90" s="17"/>
      <c r="O90" s="17"/>
      <c r="R90" s="17"/>
      <c r="BS90" s="7"/>
      <c r="BT90" s="7"/>
      <c r="BU90" s="7"/>
      <c r="BV90" s="7"/>
      <c r="BW90" s="7"/>
      <c r="BX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</row>
    <row r="91" spans="3:112" x14ac:dyDescent="0.2">
      <c r="C91" s="17"/>
      <c r="L91" s="17"/>
      <c r="O91" s="17"/>
      <c r="R91" s="17"/>
      <c r="BS91" s="7"/>
      <c r="BT91" s="7"/>
      <c r="BU91" s="7"/>
      <c r="BV91" s="7"/>
      <c r="BW91" s="7"/>
      <c r="BX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</row>
    <row r="92" spans="3:112" x14ac:dyDescent="0.2">
      <c r="C92" s="17"/>
      <c r="L92" s="17"/>
      <c r="O92" s="17"/>
      <c r="R92" s="17"/>
      <c r="BS92" s="7"/>
      <c r="BT92" s="7"/>
      <c r="BU92" s="7"/>
      <c r="BV92" s="7"/>
      <c r="BW92" s="7"/>
      <c r="BX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</row>
    <row r="93" spans="3:112" x14ac:dyDescent="0.2">
      <c r="C93" s="17"/>
      <c r="L93" s="17"/>
      <c r="O93" s="17"/>
      <c r="R93" s="17"/>
      <c r="BS93" s="7"/>
      <c r="BT93" s="7"/>
      <c r="BU93" s="7"/>
      <c r="BV93" s="7"/>
      <c r="BW93" s="7"/>
      <c r="BX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</row>
    <row r="94" spans="3:112" x14ac:dyDescent="0.2">
      <c r="C94" s="17"/>
      <c r="L94" s="17"/>
      <c r="O94" s="17"/>
      <c r="R94" s="17"/>
      <c r="BS94" s="7"/>
      <c r="BT94" s="7"/>
      <c r="BU94" s="7"/>
      <c r="BV94" s="7"/>
      <c r="BW94" s="7"/>
      <c r="BX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</row>
    <row r="95" spans="3:112" x14ac:dyDescent="0.2">
      <c r="C95" s="17"/>
      <c r="L95" s="17"/>
      <c r="O95" s="17"/>
      <c r="R95" s="17"/>
      <c r="BS95" s="7"/>
      <c r="BT95" s="7"/>
      <c r="BU95" s="7"/>
      <c r="BV95" s="7"/>
      <c r="BW95" s="7"/>
      <c r="BX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</row>
    <row r="96" spans="3:112" x14ac:dyDescent="0.2">
      <c r="C96" s="17"/>
      <c r="L96" s="17"/>
      <c r="O96" s="17"/>
      <c r="R96" s="17"/>
      <c r="BS96" s="7"/>
      <c r="BT96" s="7"/>
      <c r="BU96" s="7"/>
      <c r="BV96" s="7"/>
      <c r="BW96" s="7"/>
      <c r="BX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</row>
    <row r="97" spans="3:112" x14ac:dyDescent="0.2">
      <c r="C97" s="17"/>
      <c r="L97" s="17"/>
      <c r="O97" s="17"/>
      <c r="R97" s="17"/>
      <c r="BS97" s="7"/>
      <c r="BT97" s="7"/>
      <c r="BU97" s="7"/>
      <c r="BV97" s="7"/>
      <c r="BW97" s="7"/>
      <c r="BX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</row>
    <row r="98" spans="3:112" x14ac:dyDescent="0.2">
      <c r="C98" s="17"/>
      <c r="L98" s="17"/>
      <c r="O98" s="17"/>
      <c r="R98" s="17"/>
      <c r="BS98" s="7"/>
      <c r="BT98" s="7"/>
      <c r="BU98" s="7"/>
      <c r="BV98" s="7"/>
      <c r="BW98" s="7"/>
      <c r="BX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</row>
    <row r="99" spans="3:112" x14ac:dyDescent="0.2">
      <c r="C99" s="17"/>
      <c r="L99" s="17"/>
      <c r="O99" s="17"/>
      <c r="R99" s="17"/>
      <c r="BS99" s="7"/>
      <c r="BT99" s="7"/>
      <c r="BU99" s="7"/>
      <c r="BV99" s="7"/>
      <c r="BW99" s="7"/>
      <c r="BX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</row>
    <row r="100" spans="3:112" x14ac:dyDescent="0.2">
      <c r="C100" s="17"/>
      <c r="L100" s="17"/>
      <c r="O100" s="17"/>
      <c r="R100" s="17"/>
      <c r="BS100" s="7"/>
      <c r="BT100" s="7"/>
      <c r="BU100" s="7"/>
      <c r="BV100" s="7"/>
      <c r="BW100" s="7"/>
      <c r="BX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</row>
    <row r="101" spans="3:112" x14ac:dyDescent="0.2">
      <c r="C101" s="17"/>
      <c r="L101" s="17"/>
      <c r="O101" s="17"/>
      <c r="R101" s="17"/>
      <c r="BS101" s="7"/>
      <c r="BT101" s="7"/>
      <c r="BU101" s="7"/>
      <c r="BV101" s="7"/>
      <c r="BW101" s="7"/>
      <c r="BX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</row>
    <row r="102" spans="3:112" x14ac:dyDescent="0.2">
      <c r="C102" s="17"/>
      <c r="L102" s="17"/>
      <c r="O102" s="17"/>
      <c r="R102" s="17"/>
      <c r="BS102" s="7"/>
      <c r="BT102" s="7"/>
      <c r="BU102" s="7"/>
      <c r="BV102" s="7"/>
      <c r="BW102" s="7"/>
      <c r="BX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</row>
    <row r="103" spans="3:112" x14ac:dyDescent="0.2">
      <c r="C103" s="17"/>
      <c r="L103" s="17"/>
      <c r="O103" s="17"/>
      <c r="R103" s="17"/>
      <c r="BS103" s="7"/>
      <c r="BT103" s="7"/>
      <c r="BU103" s="7"/>
      <c r="BV103" s="7"/>
      <c r="BW103" s="7"/>
      <c r="BX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</row>
    <row r="104" spans="3:112" x14ac:dyDescent="0.2">
      <c r="C104" s="17"/>
      <c r="L104" s="17"/>
      <c r="O104" s="17"/>
      <c r="R104" s="17"/>
      <c r="BS104" s="7"/>
      <c r="BT104" s="7"/>
      <c r="BU104" s="7"/>
      <c r="BV104" s="7"/>
      <c r="BW104" s="7"/>
      <c r="BX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</row>
    <row r="105" spans="3:112" x14ac:dyDescent="0.2">
      <c r="C105" s="17"/>
      <c r="L105" s="17"/>
      <c r="O105" s="17"/>
      <c r="R105" s="17"/>
      <c r="BS105" s="7"/>
      <c r="BT105" s="7"/>
      <c r="BU105" s="7"/>
      <c r="BV105" s="7"/>
      <c r="BW105" s="7"/>
      <c r="BX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</row>
    <row r="106" spans="3:112" x14ac:dyDescent="0.2">
      <c r="C106" s="17"/>
      <c r="L106" s="17"/>
      <c r="O106" s="17"/>
      <c r="R106" s="17"/>
      <c r="BS106" s="7"/>
      <c r="BT106" s="7"/>
      <c r="BU106" s="7"/>
      <c r="BV106" s="7"/>
      <c r="BW106" s="7"/>
      <c r="BX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</row>
    <row r="107" spans="3:112" x14ac:dyDescent="0.2">
      <c r="C107" s="17"/>
      <c r="L107" s="17"/>
      <c r="O107" s="17"/>
      <c r="R107" s="1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</row>
    <row r="108" spans="3:112" x14ac:dyDescent="0.2">
      <c r="C108" s="17"/>
      <c r="L108" s="17"/>
      <c r="O108" s="17"/>
      <c r="R108" s="1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</row>
    <row r="109" spans="3:112" x14ac:dyDescent="0.2">
      <c r="C109" s="17"/>
      <c r="L109" s="17"/>
      <c r="O109" s="17"/>
      <c r="R109" s="1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</row>
    <row r="110" spans="3:112" x14ac:dyDescent="0.2">
      <c r="C110" s="17"/>
      <c r="L110" s="17"/>
      <c r="O110" s="17"/>
      <c r="R110" s="1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</row>
    <row r="111" spans="3:112" x14ac:dyDescent="0.2">
      <c r="C111" s="17"/>
      <c r="L111" s="17"/>
      <c r="O111" s="17"/>
      <c r="R111" s="1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</row>
    <row r="112" spans="3:112" x14ac:dyDescent="0.2">
      <c r="C112" s="17"/>
      <c r="L112" s="17"/>
      <c r="O112" s="17"/>
      <c r="R112" s="1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</row>
    <row r="113" spans="3:112" x14ac:dyDescent="0.2">
      <c r="C113" s="17"/>
      <c r="L113" s="17"/>
      <c r="O113" s="17"/>
      <c r="R113" s="1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</row>
    <row r="114" spans="3:112" x14ac:dyDescent="0.2">
      <c r="C114" s="17"/>
      <c r="L114" s="17"/>
      <c r="O114" s="17"/>
      <c r="R114" s="1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</row>
    <row r="115" spans="3:112" x14ac:dyDescent="0.2">
      <c r="C115" s="17"/>
      <c r="L115" s="17"/>
      <c r="O115" s="17"/>
      <c r="R115" s="1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</row>
    <row r="116" spans="3:112" x14ac:dyDescent="0.2">
      <c r="C116" s="17"/>
      <c r="L116" s="17"/>
      <c r="O116" s="17"/>
      <c r="R116" s="1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</row>
    <row r="117" spans="3:112" x14ac:dyDescent="0.2">
      <c r="C117" s="17"/>
      <c r="L117" s="17"/>
      <c r="O117" s="17"/>
      <c r="R117" s="1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</row>
    <row r="118" spans="3:112" x14ac:dyDescent="0.2">
      <c r="C118" s="17"/>
      <c r="L118" s="17"/>
      <c r="O118" s="17"/>
      <c r="R118" s="1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</row>
    <row r="119" spans="3:112" x14ac:dyDescent="0.2">
      <c r="C119" s="17"/>
      <c r="L119" s="17"/>
      <c r="O119" s="17"/>
      <c r="R119" s="1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</row>
    <row r="120" spans="3:112" x14ac:dyDescent="0.2">
      <c r="C120" s="17"/>
      <c r="L120" s="17"/>
      <c r="O120" s="17"/>
      <c r="R120" s="1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</row>
    <row r="121" spans="3:112" x14ac:dyDescent="0.2">
      <c r="C121" s="17"/>
      <c r="L121" s="17"/>
      <c r="O121" s="17"/>
      <c r="R121" s="1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</row>
    <row r="122" spans="3:112" x14ac:dyDescent="0.2">
      <c r="C122" s="17"/>
      <c r="L122" s="17"/>
      <c r="O122" s="17"/>
      <c r="R122" s="1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</row>
    <row r="123" spans="3:112" x14ac:dyDescent="0.2">
      <c r="C123" s="17"/>
      <c r="L123" s="17"/>
      <c r="O123" s="17"/>
      <c r="R123" s="1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</row>
    <row r="124" spans="3:112" x14ac:dyDescent="0.2">
      <c r="C124" s="17"/>
      <c r="L124" s="17"/>
      <c r="O124" s="17"/>
      <c r="R124" s="1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</row>
    <row r="125" spans="3:112" x14ac:dyDescent="0.2">
      <c r="C125" s="17"/>
      <c r="L125" s="17"/>
      <c r="O125" s="17"/>
      <c r="R125" s="1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</row>
    <row r="126" spans="3:112" x14ac:dyDescent="0.2">
      <c r="C126" s="17"/>
      <c r="L126" s="17"/>
      <c r="O126" s="17"/>
      <c r="R126" s="1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</row>
    <row r="127" spans="3:112" x14ac:dyDescent="0.2">
      <c r="C127" s="17"/>
      <c r="L127" s="17"/>
      <c r="O127" s="17"/>
      <c r="R127" s="1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</row>
    <row r="128" spans="3:112" x14ac:dyDescent="0.2">
      <c r="C128" s="17"/>
      <c r="L128" s="17"/>
      <c r="O128" s="17"/>
      <c r="R128" s="1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</row>
    <row r="129" spans="3:112" x14ac:dyDescent="0.2">
      <c r="C129" s="17"/>
      <c r="L129" s="17"/>
      <c r="O129" s="17"/>
      <c r="R129" s="1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</row>
    <row r="130" spans="3:112" x14ac:dyDescent="0.2">
      <c r="C130" s="17"/>
      <c r="L130" s="17"/>
      <c r="O130" s="17"/>
      <c r="R130" s="1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</row>
    <row r="131" spans="3:112" x14ac:dyDescent="0.2">
      <c r="C131" s="17"/>
      <c r="L131" s="17"/>
      <c r="O131" s="17"/>
      <c r="R131" s="1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</row>
    <row r="132" spans="3:112" x14ac:dyDescent="0.2">
      <c r="C132" s="17"/>
      <c r="L132" s="17"/>
      <c r="O132" s="17"/>
      <c r="R132" s="1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</row>
    <row r="133" spans="3:112" x14ac:dyDescent="0.2">
      <c r="C133" s="17"/>
      <c r="L133" s="17"/>
      <c r="O133" s="17"/>
      <c r="R133" s="1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</row>
    <row r="134" spans="3:112" x14ac:dyDescent="0.2">
      <c r="C134" s="17"/>
      <c r="L134" s="17"/>
      <c r="O134" s="17"/>
      <c r="R134" s="1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</row>
    <row r="135" spans="3:112" x14ac:dyDescent="0.2">
      <c r="C135" s="17"/>
      <c r="L135" s="17"/>
      <c r="O135" s="17"/>
      <c r="R135" s="1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</row>
    <row r="136" spans="3:112" x14ac:dyDescent="0.2">
      <c r="C136" s="17"/>
      <c r="L136" s="17"/>
      <c r="O136" s="17"/>
      <c r="R136" s="1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</row>
    <row r="137" spans="3:112" x14ac:dyDescent="0.2">
      <c r="C137" s="17"/>
      <c r="L137" s="17"/>
      <c r="O137" s="17"/>
      <c r="R137" s="1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</row>
    <row r="138" spans="3:112" x14ac:dyDescent="0.2">
      <c r="C138" s="17"/>
      <c r="L138" s="17"/>
      <c r="O138" s="17"/>
      <c r="R138" s="1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</row>
    <row r="139" spans="3:112" x14ac:dyDescent="0.2">
      <c r="C139" s="17"/>
      <c r="L139" s="17"/>
      <c r="O139" s="17"/>
      <c r="R139" s="1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</row>
    <row r="140" spans="3:112" x14ac:dyDescent="0.2">
      <c r="C140" s="17"/>
      <c r="L140" s="17"/>
      <c r="O140" s="17"/>
      <c r="R140" s="1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</row>
    <row r="141" spans="3:112" x14ac:dyDescent="0.2">
      <c r="C141" s="17"/>
      <c r="L141" s="17"/>
      <c r="O141" s="17"/>
      <c r="R141" s="1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</row>
    <row r="142" spans="3:112" x14ac:dyDescent="0.2">
      <c r="C142" s="17"/>
      <c r="L142" s="17"/>
      <c r="O142" s="17"/>
      <c r="R142" s="1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</row>
    <row r="143" spans="3:112" x14ac:dyDescent="0.2">
      <c r="C143" s="17"/>
      <c r="L143" s="17"/>
      <c r="O143" s="17"/>
      <c r="R143" s="1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</row>
    <row r="144" spans="3:112" x14ac:dyDescent="0.2">
      <c r="C144" s="17"/>
      <c r="L144" s="17"/>
      <c r="O144" s="17"/>
      <c r="R144" s="1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</row>
    <row r="145" spans="3:112" x14ac:dyDescent="0.2">
      <c r="C145" s="17"/>
      <c r="L145" s="17"/>
      <c r="O145" s="17"/>
      <c r="R145" s="1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</row>
    <row r="146" spans="3:112" x14ac:dyDescent="0.2">
      <c r="C146" s="17"/>
      <c r="L146" s="17"/>
      <c r="O146" s="17"/>
      <c r="R146" s="1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</row>
    <row r="147" spans="3:112" x14ac:dyDescent="0.2">
      <c r="C147" s="17"/>
      <c r="L147" s="17"/>
      <c r="O147" s="17"/>
      <c r="R147" s="1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</row>
    <row r="148" spans="3:112" x14ac:dyDescent="0.2">
      <c r="C148" s="17"/>
      <c r="L148" s="17"/>
      <c r="O148" s="17"/>
      <c r="R148" s="1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</row>
    <row r="149" spans="3:112" x14ac:dyDescent="0.2">
      <c r="C149" s="17"/>
      <c r="L149" s="17"/>
      <c r="O149" s="17"/>
      <c r="R149" s="1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</row>
    <row r="150" spans="3:112" x14ac:dyDescent="0.2">
      <c r="C150" s="17"/>
      <c r="L150" s="17"/>
      <c r="O150" s="17"/>
      <c r="R150" s="1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</row>
    <row r="151" spans="3:112" x14ac:dyDescent="0.2">
      <c r="C151" s="17"/>
      <c r="L151" s="17"/>
      <c r="O151" s="17"/>
      <c r="R151" s="1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</row>
    <row r="152" spans="3:112" x14ac:dyDescent="0.2">
      <c r="C152" s="17"/>
      <c r="L152" s="17"/>
      <c r="O152" s="17"/>
      <c r="R152" s="1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</row>
    <row r="153" spans="3:112" x14ac:dyDescent="0.2">
      <c r="C153" s="17"/>
      <c r="L153" s="17"/>
      <c r="O153" s="17"/>
      <c r="R153" s="1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</row>
    <row r="154" spans="3:112" x14ac:dyDescent="0.2">
      <c r="C154" s="17"/>
      <c r="L154" s="17"/>
      <c r="O154" s="17"/>
      <c r="R154" s="1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</row>
    <row r="155" spans="3:112" x14ac:dyDescent="0.2">
      <c r="C155" s="17"/>
      <c r="L155" s="17"/>
      <c r="O155" s="17"/>
      <c r="R155" s="1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</row>
    <row r="156" spans="3:112" x14ac:dyDescent="0.2">
      <c r="C156" s="17"/>
      <c r="L156" s="17"/>
      <c r="O156" s="17"/>
      <c r="R156" s="1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</row>
    <row r="157" spans="3:112" x14ac:dyDescent="0.2">
      <c r="C157" s="17"/>
      <c r="L157" s="17"/>
      <c r="O157" s="17"/>
      <c r="R157" s="1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</row>
    <row r="158" spans="3:112" x14ac:dyDescent="0.2">
      <c r="C158" s="17"/>
      <c r="L158" s="17"/>
      <c r="O158" s="17"/>
      <c r="R158" s="1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</row>
    <row r="159" spans="3:112" x14ac:dyDescent="0.2">
      <c r="C159" s="17"/>
      <c r="L159" s="17"/>
      <c r="O159" s="17"/>
      <c r="R159" s="1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</row>
    <row r="160" spans="3:112" x14ac:dyDescent="0.2">
      <c r="C160" s="17"/>
      <c r="L160" s="17"/>
      <c r="O160" s="17"/>
      <c r="R160" s="1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</row>
    <row r="161" spans="3:112" x14ac:dyDescent="0.2">
      <c r="C161" s="17"/>
      <c r="L161" s="17"/>
      <c r="O161" s="17"/>
      <c r="R161" s="1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</row>
    <row r="162" spans="3:112" x14ac:dyDescent="0.2">
      <c r="C162" s="17"/>
      <c r="L162" s="17"/>
      <c r="O162" s="17"/>
      <c r="R162" s="1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</row>
    <row r="163" spans="3:112" x14ac:dyDescent="0.2">
      <c r="C163" s="17"/>
      <c r="L163" s="17"/>
      <c r="O163" s="17"/>
      <c r="R163" s="1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</row>
    <row r="164" spans="3:112" x14ac:dyDescent="0.2">
      <c r="C164" s="17"/>
      <c r="L164" s="17"/>
      <c r="O164" s="17"/>
      <c r="R164" s="1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</row>
    <row r="165" spans="3:112" x14ac:dyDescent="0.2">
      <c r="C165" s="17"/>
      <c r="L165" s="17"/>
      <c r="O165" s="17"/>
      <c r="R165" s="1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</row>
    <row r="166" spans="3:112" x14ac:dyDescent="0.2">
      <c r="C166" s="17"/>
      <c r="L166" s="17"/>
      <c r="O166" s="17"/>
      <c r="R166" s="1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</row>
    <row r="167" spans="3:112" x14ac:dyDescent="0.2">
      <c r="C167" s="17"/>
      <c r="L167" s="17"/>
      <c r="O167" s="17"/>
      <c r="R167" s="1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</row>
    <row r="168" spans="3:112" x14ac:dyDescent="0.2">
      <c r="C168" s="17"/>
      <c r="L168" s="17"/>
      <c r="O168" s="17"/>
      <c r="R168" s="1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</row>
    <row r="169" spans="3:112" x14ac:dyDescent="0.2">
      <c r="C169" s="17"/>
      <c r="L169" s="17"/>
      <c r="O169" s="17"/>
      <c r="R169" s="1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</row>
    <row r="170" spans="3:112" x14ac:dyDescent="0.2">
      <c r="C170" s="17"/>
      <c r="L170" s="17"/>
      <c r="O170" s="17"/>
      <c r="R170" s="1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</row>
    <row r="171" spans="3:112" x14ac:dyDescent="0.2">
      <c r="C171" s="17"/>
      <c r="L171" s="17"/>
      <c r="O171" s="17"/>
      <c r="R171" s="1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</row>
    <row r="172" spans="3:112" x14ac:dyDescent="0.2">
      <c r="C172" s="17"/>
      <c r="L172" s="17"/>
      <c r="O172" s="17"/>
      <c r="R172" s="1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</row>
    <row r="173" spans="3:112" x14ac:dyDescent="0.2">
      <c r="C173" s="17"/>
      <c r="L173" s="17"/>
      <c r="O173" s="17"/>
      <c r="R173" s="1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</row>
    <row r="174" spans="3:112" x14ac:dyDescent="0.2">
      <c r="C174" s="17"/>
      <c r="L174" s="17"/>
      <c r="O174" s="17"/>
      <c r="R174" s="1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</row>
    <row r="175" spans="3:112" x14ac:dyDescent="0.2">
      <c r="C175" s="17"/>
      <c r="L175" s="17"/>
      <c r="O175" s="17"/>
      <c r="R175" s="1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</row>
    <row r="176" spans="3:112" x14ac:dyDescent="0.2">
      <c r="C176" s="17"/>
      <c r="L176" s="17"/>
      <c r="O176" s="17"/>
      <c r="R176" s="1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</row>
    <row r="177" spans="3:112" x14ac:dyDescent="0.2">
      <c r="C177" s="17"/>
      <c r="L177" s="17"/>
      <c r="O177" s="17"/>
      <c r="R177" s="1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</row>
    <row r="178" spans="3:112" x14ac:dyDescent="0.2">
      <c r="C178" s="17"/>
      <c r="L178" s="17"/>
      <c r="O178" s="17"/>
      <c r="R178" s="1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</row>
    <row r="179" spans="3:112" x14ac:dyDescent="0.2">
      <c r="C179" s="17"/>
      <c r="L179" s="17"/>
      <c r="O179" s="17"/>
      <c r="R179" s="1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</row>
    <row r="180" spans="3:112" x14ac:dyDescent="0.2">
      <c r="C180" s="17"/>
      <c r="L180" s="17"/>
      <c r="O180" s="17"/>
      <c r="R180" s="1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</row>
    <row r="181" spans="3:112" x14ac:dyDescent="0.2">
      <c r="C181" s="17"/>
      <c r="L181" s="17"/>
      <c r="O181" s="17"/>
      <c r="R181" s="1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</row>
    <row r="182" spans="3:112" x14ac:dyDescent="0.2">
      <c r="C182" s="17"/>
      <c r="L182" s="17"/>
      <c r="O182" s="17"/>
      <c r="R182" s="1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</row>
    <row r="183" spans="3:112" x14ac:dyDescent="0.2">
      <c r="C183" s="17"/>
      <c r="L183" s="17"/>
      <c r="O183" s="17"/>
      <c r="R183" s="1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</row>
    <row r="184" spans="3:112" x14ac:dyDescent="0.2">
      <c r="C184" s="17"/>
      <c r="L184" s="17"/>
      <c r="O184" s="17"/>
      <c r="R184" s="1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</row>
    <row r="185" spans="3:112" x14ac:dyDescent="0.2">
      <c r="C185" s="17"/>
      <c r="L185" s="17"/>
      <c r="O185" s="17"/>
      <c r="R185" s="1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</row>
    <row r="186" spans="3:112" x14ac:dyDescent="0.2">
      <c r="C186" s="17"/>
      <c r="L186" s="17"/>
      <c r="O186" s="17"/>
      <c r="R186" s="1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</row>
    <row r="187" spans="3:112" x14ac:dyDescent="0.2">
      <c r="C187" s="17"/>
      <c r="L187" s="17"/>
      <c r="O187" s="17"/>
      <c r="R187" s="1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</row>
    <row r="188" spans="3:112" x14ac:dyDescent="0.2">
      <c r="C188" s="17"/>
      <c r="L188" s="17"/>
      <c r="O188" s="17"/>
      <c r="R188" s="1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</row>
    <row r="189" spans="3:112" x14ac:dyDescent="0.2">
      <c r="C189" s="17"/>
      <c r="L189" s="17"/>
      <c r="O189" s="17"/>
      <c r="R189" s="1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</row>
    <row r="190" spans="3:112" x14ac:dyDescent="0.2">
      <c r="C190" s="17"/>
      <c r="L190" s="17"/>
      <c r="O190" s="17"/>
      <c r="R190" s="1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</row>
    <row r="191" spans="3:112" x14ac:dyDescent="0.2">
      <c r="C191" s="17"/>
      <c r="L191" s="17"/>
      <c r="O191" s="17"/>
      <c r="R191" s="1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</row>
    <row r="192" spans="3:112" x14ac:dyDescent="0.2">
      <c r="C192" s="17"/>
      <c r="L192" s="17"/>
      <c r="O192" s="17"/>
      <c r="R192" s="1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</row>
    <row r="193" spans="3:112" x14ac:dyDescent="0.2">
      <c r="C193" s="17"/>
      <c r="L193" s="17"/>
      <c r="O193" s="17"/>
      <c r="R193" s="1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</row>
    <row r="194" spans="3:112" x14ac:dyDescent="0.2">
      <c r="C194" s="17"/>
      <c r="L194" s="17"/>
      <c r="O194" s="17"/>
      <c r="R194" s="1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</row>
    <row r="195" spans="3:112" x14ac:dyDescent="0.2">
      <c r="C195" s="17"/>
      <c r="L195" s="17"/>
      <c r="O195" s="17"/>
      <c r="R195" s="1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</row>
    <row r="196" spans="3:112" x14ac:dyDescent="0.2">
      <c r="C196" s="17"/>
      <c r="L196" s="17"/>
      <c r="O196" s="17"/>
      <c r="R196" s="1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</row>
    <row r="197" spans="3:112" x14ac:dyDescent="0.2">
      <c r="C197" s="17"/>
      <c r="L197" s="17"/>
      <c r="O197" s="17"/>
      <c r="R197" s="1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</row>
    <row r="198" spans="3:112" x14ac:dyDescent="0.2">
      <c r="C198" s="17"/>
      <c r="L198" s="17"/>
      <c r="O198" s="17"/>
      <c r="R198" s="1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</row>
    <row r="199" spans="3:112" x14ac:dyDescent="0.2">
      <c r="C199" s="17"/>
      <c r="L199" s="17"/>
      <c r="O199" s="17"/>
      <c r="R199" s="1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</row>
    <row r="200" spans="3:112" x14ac:dyDescent="0.2">
      <c r="C200" s="17"/>
      <c r="L200" s="17"/>
      <c r="O200" s="17"/>
      <c r="R200" s="1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</row>
    <row r="201" spans="3:112" x14ac:dyDescent="0.2">
      <c r="C201" s="17"/>
      <c r="L201" s="17"/>
      <c r="O201" s="17"/>
      <c r="R201" s="1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</row>
    <row r="202" spans="3:112" x14ac:dyDescent="0.2">
      <c r="C202" s="17"/>
      <c r="L202" s="17"/>
      <c r="O202" s="17"/>
      <c r="R202" s="1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</row>
    <row r="203" spans="3:112" x14ac:dyDescent="0.2">
      <c r="C203" s="17"/>
      <c r="L203" s="17"/>
      <c r="O203" s="17"/>
      <c r="R203" s="1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</row>
    <row r="204" spans="3:112" x14ac:dyDescent="0.2">
      <c r="C204" s="17"/>
      <c r="L204" s="17"/>
      <c r="O204" s="17"/>
      <c r="R204" s="1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</row>
    <row r="205" spans="3:112" x14ac:dyDescent="0.2">
      <c r="C205" s="17"/>
      <c r="L205" s="17"/>
      <c r="O205" s="17"/>
      <c r="R205" s="1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</row>
    <row r="206" spans="3:112" x14ac:dyDescent="0.2">
      <c r="C206" s="17"/>
      <c r="L206" s="17"/>
      <c r="O206" s="17"/>
      <c r="R206" s="1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</row>
    <row r="207" spans="3:112" x14ac:dyDescent="0.2">
      <c r="C207" s="17"/>
      <c r="L207" s="17"/>
      <c r="O207" s="17"/>
      <c r="R207" s="1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</row>
    <row r="208" spans="3:112" x14ac:dyDescent="0.2">
      <c r="C208" s="17"/>
      <c r="L208" s="17"/>
      <c r="O208" s="17"/>
      <c r="R208" s="1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</row>
    <row r="209" spans="3:112" x14ac:dyDescent="0.2">
      <c r="C209" s="17"/>
      <c r="L209" s="17"/>
      <c r="O209" s="17"/>
      <c r="R209" s="1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</row>
    <row r="210" spans="3:112" x14ac:dyDescent="0.2">
      <c r="C210" s="17"/>
      <c r="L210" s="17"/>
      <c r="O210" s="17"/>
      <c r="R210" s="1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</row>
    <row r="211" spans="3:112" x14ac:dyDescent="0.2">
      <c r="C211" s="17"/>
      <c r="L211" s="17"/>
      <c r="O211" s="17"/>
      <c r="R211" s="1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</row>
    <row r="212" spans="3:112" x14ac:dyDescent="0.2">
      <c r="C212" s="17"/>
      <c r="L212" s="17"/>
      <c r="O212" s="17"/>
      <c r="R212" s="1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</row>
    <row r="213" spans="3:112" x14ac:dyDescent="0.2">
      <c r="C213" s="17"/>
      <c r="L213" s="17"/>
      <c r="O213" s="17"/>
      <c r="R213" s="1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</row>
    <row r="214" spans="3:112" x14ac:dyDescent="0.2">
      <c r="C214" s="17"/>
      <c r="L214" s="17"/>
      <c r="O214" s="17"/>
      <c r="R214" s="1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</row>
    <row r="215" spans="3:112" x14ac:dyDescent="0.2">
      <c r="C215" s="17"/>
      <c r="L215" s="17"/>
      <c r="O215" s="17"/>
      <c r="R215" s="1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</row>
    <row r="216" spans="3:112" x14ac:dyDescent="0.2">
      <c r="C216" s="17"/>
      <c r="L216" s="17"/>
      <c r="O216" s="17"/>
      <c r="R216" s="1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</row>
    <row r="217" spans="3:112" x14ac:dyDescent="0.2">
      <c r="C217" s="17"/>
      <c r="L217" s="17"/>
      <c r="O217" s="17"/>
      <c r="R217" s="1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</row>
    <row r="218" spans="3:112" x14ac:dyDescent="0.2">
      <c r="C218" s="17"/>
      <c r="L218" s="17"/>
      <c r="O218" s="17"/>
      <c r="R218" s="1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</row>
    <row r="219" spans="3:112" x14ac:dyDescent="0.2">
      <c r="C219" s="17"/>
      <c r="L219" s="17"/>
      <c r="O219" s="17"/>
      <c r="R219" s="1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</row>
    <row r="220" spans="3:112" x14ac:dyDescent="0.2">
      <c r="C220" s="17"/>
      <c r="L220" s="17"/>
      <c r="O220" s="17"/>
      <c r="R220" s="1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</row>
    <row r="221" spans="3:112" x14ac:dyDescent="0.2">
      <c r="C221" s="17"/>
      <c r="L221" s="17"/>
      <c r="O221" s="17"/>
      <c r="R221" s="1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</row>
    <row r="222" spans="3:112" x14ac:dyDescent="0.2">
      <c r="C222" s="17"/>
      <c r="L222" s="17"/>
      <c r="O222" s="17"/>
      <c r="R222" s="1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</row>
    <row r="223" spans="3:112" x14ac:dyDescent="0.2">
      <c r="C223" s="17"/>
      <c r="L223" s="17"/>
      <c r="O223" s="17"/>
      <c r="R223" s="1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</row>
    <row r="224" spans="3:112" x14ac:dyDescent="0.2">
      <c r="C224" s="17"/>
      <c r="L224" s="17"/>
      <c r="O224" s="17"/>
      <c r="R224" s="1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</row>
    <row r="225" spans="3:112" x14ac:dyDescent="0.2">
      <c r="C225" s="17"/>
      <c r="L225" s="17"/>
      <c r="O225" s="17"/>
      <c r="R225" s="1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</row>
    <row r="226" spans="3:112" x14ac:dyDescent="0.2">
      <c r="C226" s="17"/>
      <c r="L226" s="17"/>
      <c r="O226" s="17"/>
      <c r="R226" s="1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</row>
    <row r="227" spans="3:112" x14ac:dyDescent="0.2">
      <c r="C227" s="17"/>
      <c r="L227" s="17"/>
      <c r="O227" s="17"/>
      <c r="R227" s="1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</row>
    <row r="228" spans="3:112" x14ac:dyDescent="0.2">
      <c r="C228" s="17"/>
      <c r="L228" s="17"/>
      <c r="O228" s="17"/>
      <c r="R228" s="1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</row>
    <row r="229" spans="3:112" x14ac:dyDescent="0.2">
      <c r="C229" s="17"/>
      <c r="L229" s="17"/>
      <c r="O229" s="17"/>
      <c r="R229" s="1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</row>
    <row r="230" spans="3:112" x14ac:dyDescent="0.2">
      <c r="C230" s="17"/>
      <c r="L230" s="17"/>
      <c r="O230" s="17"/>
      <c r="R230" s="1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</row>
    <row r="231" spans="3:112" x14ac:dyDescent="0.2">
      <c r="C231" s="17"/>
      <c r="L231" s="17"/>
      <c r="O231" s="17"/>
      <c r="R231" s="1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</row>
    <row r="232" spans="3:112" x14ac:dyDescent="0.2">
      <c r="C232" s="17"/>
      <c r="L232" s="17"/>
      <c r="O232" s="17"/>
      <c r="R232" s="1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</row>
    <row r="233" spans="3:112" x14ac:dyDescent="0.2">
      <c r="C233" s="17"/>
      <c r="L233" s="17"/>
      <c r="O233" s="17"/>
      <c r="R233" s="1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</row>
    <row r="234" spans="3:112" x14ac:dyDescent="0.2">
      <c r="C234" s="17"/>
      <c r="L234" s="17"/>
      <c r="O234" s="17"/>
      <c r="R234" s="1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</row>
    <row r="235" spans="3:112" x14ac:dyDescent="0.2">
      <c r="C235" s="17"/>
      <c r="L235" s="17"/>
      <c r="O235" s="17"/>
      <c r="R235" s="1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</row>
    <row r="236" spans="3:112" x14ac:dyDescent="0.2">
      <c r="C236" s="17"/>
      <c r="L236" s="17"/>
      <c r="O236" s="17"/>
      <c r="R236" s="1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</row>
    <row r="237" spans="3:112" x14ac:dyDescent="0.2">
      <c r="C237" s="17"/>
      <c r="L237" s="17"/>
      <c r="O237" s="17"/>
      <c r="R237" s="1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</row>
    <row r="238" spans="3:112" x14ac:dyDescent="0.2">
      <c r="C238" s="17"/>
      <c r="L238" s="17"/>
      <c r="O238" s="17"/>
      <c r="R238" s="1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</row>
    <row r="239" spans="3:112" x14ac:dyDescent="0.2">
      <c r="C239" s="17"/>
      <c r="L239" s="17"/>
      <c r="O239" s="17"/>
      <c r="R239" s="1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</row>
    <row r="240" spans="3:112" x14ac:dyDescent="0.2">
      <c r="C240" s="17"/>
      <c r="L240" s="17"/>
      <c r="O240" s="17"/>
      <c r="R240" s="1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</row>
    <row r="241" spans="3:112" x14ac:dyDescent="0.2">
      <c r="C241" s="17"/>
      <c r="L241" s="17"/>
      <c r="O241" s="17"/>
      <c r="R241" s="1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</row>
    <row r="242" spans="3:112" x14ac:dyDescent="0.2">
      <c r="C242" s="17"/>
      <c r="L242" s="17"/>
      <c r="O242" s="17"/>
      <c r="R242" s="1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</row>
    <row r="243" spans="3:112" x14ac:dyDescent="0.2">
      <c r="C243" s="17"/>
      <c r="L243" s="17"/>
      <c r="O243" s="17"/>
      <c r="R243" s="1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</row>
    <row r="244" spans="3:112" x14ac:dyDescent="0.2">
      <c r="C244" s="17"/>
      <c r="L244" s="17"/>
      <c r="O244" s="17"/>
      <c r="R244" s="1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</row>
    <row r="245" spans="3:112" x14ac:dyDescent="0.2">
      <c r="C245" s="17"/>
      <c r="L245" s="17"/>
      <c r="O245" s="17"/>
      <c r="R245" s="1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</row>
    <row r="246" spans="3:112" x14ac:dyDescent="0.2">
      <c r="C246" s="17"/>
      <c r="L246" s="17"/>
      <c r="O246" s="17"/>
      <c r="R246" s="1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</row>
    <row r="247" spans="3:112" x14ac:dyDescent="0.2">
      <c r="C247" s="17"/>
      <c r="L247" s="17"/>
      <c r="O247" s="17"/>
      <c r="R247" s="1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</row>
    <row r="248" spans="3:112" x14ac:dyDescent="0.2">
      <c r="C248" s="17"/>
      <c r="L248" s="17"/>
      <c r="O248" s="17"/>
      <c r="R248" s="1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</row>
    <row r="249" spans="3:112" x14ac:dyDescent="0.2">
      <c r="C249" s="17"/>
      <c r="L249" s="17"/>
      <c r="O249" s="17"/>
      <c r="R249" s="1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</row>
    <row r="250" spans="3:112" x14ac:dyDescent="0.2">
      <c r="C250" s="17"/>
      <c r="L250" s="17"/>
      <c r="O250" s="17"/>
      <c r="R250" s="1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</row>
    <row r="251" spans="3:112" x14ac:dyDescent="0.2">
      <c r="C251" s="17"/>
      <c r="L251" s="17"/>
      <c r="O251" s="17"/>
      <c r="R251" s="1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</row>
    <row r="252" spans="3:112" x14ac:dyDescent="0.2">
      <c r="C252" s="17"/>
      <c r="L252" s="17"/>
      <c r="O252" s="17"/>
      <c r="R252" s="1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</row>
    <row r="253" spans="3:112" x14ac:dyDescent="0.2">
      <c r="C253" s="17"/>
      <c r="L253" s="17"/>
      <c r="O253" s="17"/>
      <c r="R253" s="1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</row>
    <row r="254" spans="3:112" x14ac:dyDescent="0.2">
      <c r="C254" s="17"/>
      <c r="L254" s="17"/>
      <c r="O254" s="17"/>
      <c r="R254" s="1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</row>
    <row r="255" spans="3:112" x14ac:dyDescent="0.2">
      <c r="C255" s="17"/>
      <c r="L255" s="17"/>
      <c r="O255" s="17"/>
      <c r="R255" s="1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</row>
    <row r="256" spans="3:112" x14ac:dyDescent="0.2">
      <c r="C256" s="17"/>
      <c r="L256" s="17"/>
      <c r="O256" s="17"/>
      <c r="R256" s="1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</row>
    <row r="257" spans="3:112" x14ac:dyDescent="0.2">
      <c r="C257" s="17"/>
      <c r="L257" s="17"/>
      <c r="O257" s="17"/>
      <c r="R257" s="1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</row>
    <row r="258" spans="3:112" x14ac:dyDescent="0.2">
      <c r="C258" s="17"/>
      <c r="L258" s="17"/>
      <c r="O258" s="17"/>
      <c r="R258" s="1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</row>
    <row r="259" spans="3:112" x14ac:dyDescent="0.2">
      <c r="C259" s="17"/>
      <c r="L259" s="17"/>
      <c r="O259" s="17"/>
      <c r="R259" s="1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</row>
    <row r="260" spans="3:112" x14ac:dyDescent="0.2">
      <c r="C260" s="17"/>
      <c r="L260" s="17"/>
      <c r="O260" s="17"/>
      <c r="R260" s="1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</row>
    <row r="261" spans="3:112" x14ac:dyDescent="0.2">
      <c r="C261" s="17"/>
      <c r="L261" s="17"/>
      <c r="O261" s="17"/>
      <c r="R261" s="1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</row>
    <row r="262" spans="3:112" x14ac:dyDescent="0.2">
      <c r="C262" s="17"/>
      <c r="L262" s="17"/>
      <c r="O262" s="17"/>
      <c r="R262" s="1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</row>
    <row r="263" spans="3:112" x14ac:dyDescent="0.2">
      <c r="C263" s="17"/>
      <c r="L263" s="17"/>
      <c r="O263" s="17"/>
      <c r="R263" s="1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</row>
    <row r="264" spans="3:112" x14ac:dyDescent="0.2">
      <c r="C264" s="17"/>
      <c r="L264" s="17"/>
      <c r="O264" s="17"/>
      <c r="R264" s="1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</row>
    <row r="265" spans="3:112" x14ac:dyDescent="0.2">
      <c r="C265" s="17"/>
      <c r="L265" s="17"/>
      <c r="O265" s="17"/>
      <c r="R265" s="1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</row>
    <row r="266" spans="3:112" x14ac:dyDescent="0.2">
      <c r="C266" s="17"/>
      <c r="L266" s="17"/>
      <c r="O266" s="17"/>
      <c r="R266" s="1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</row>
    <row r="267" spans="3:112" x14ac:dyDescent="0.2">
      <c r="C267" s="17"/>
      <c r="L267" s="17"/>
      <c r="O267" s="17"/>
      <c r="R267" s="1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</row>
    <row r="268" spans="3:112" x14ac:dyDescent="0.2">
      <c r="C268" s="17"/>
      <c r="L268" s="17"/>
      <c r="O268" s="17"/>
      <c r="R268" s="1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</row>
    <row r="269" spans="3:112" x14ac:dyDescent="0.2">
      <c r="C269" s="17"/>
      <c r="L269" s="17"/>
      <c r="O269" s="17"/>
      <c r="R269" s="1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</row>
    <row r="270" spans="3:112" x14ac:dyDescent="0.2">
      <c r="C270" s="17"/>
      <c r="L270" s="17"/>
      <c r="O270" s="17"/>
      <c r="R270" s="1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</row>
    <row r="271" spans="3:112" x14ac:dyDescent="0.2">
      <c r="C271" s="17"/>
      <c r="L271" s="17"/>
      <c r="O271" s="17"/>
      <c r="R271" s="1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</row>
    <row r="272" spans="3:112" x14ac:dyDescent="0.2">
      <c r="C272" s="17"/>
      <c r="L272" s="17"/>
      <c r="O272" s="17"/>
      <c r="R272" s="1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</row>
    <row r="273" spans="3:112" x14ac:dyDescent="0.2">
      <c r="C273" s="17"/>
      <c r="L273" s="17"/>
      <c r="O273" s="17"/>
      <c r="R273" s="1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</row>
    <row r="274" spans="3:112" x14ac:dyDescent="0.2">
      <c r="C274" s="17"/>
      <c r="L274" s="17"/>
      <c r="O274" s="17"/>
      <c r="R274" s="1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</row>
    <row r="275" spans="3:112" x14ac:dyDescent="0.2">
      <c r="C275" s="17"/>
      <c r="L275" s="17"/>
      <c r="O275" s="17"/>
      <c r="R275" s="1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</row>
    <row r="276" spans="3:112" x14ac:dyDescent="0.2">
      <c r="C276" s="17"/>
      <c r="L276" s="17"/>
      <c r="O276" s="17"/>
      <c r="R276" s="1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</row>
    <row r="277" spans="3:112" x14ac:dyDescent="0.2">
      <c r="C277" s="17"/>
      <c r="L277" s="17"/>
      <c r="O277" s="17"/>
      <c r="R277" s="1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</row>
    <row r="278" spans="3:112" x14ac:dyDescent="0.2">
      <c r="C278" s="17"/>
      <c r="L278" s="17"/>
      <c r="O278" s="17"/>
      <c r="R278" s="1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</row>
    <row r="279" spans="3:112" x14ac:dyDescent="0.2">
      <c r="C279" s="17"/>
      <c r="L279" s="17"/>
      <c r="O279" s="17"/>
      <c r="R279" s="1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</row>
    <row r="280" spans="3:112" x14ac:dyDescent="0.2">
      <c r="C280" s="17"/>
      <c r="L280" s="17"/>
      <c r="O280" s="17"/>
      <c r="R280" s="1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</row>
    <row r="281" spans="3:112" x14ac:dyDescent="0.2">
      <c r="C281" s="17"/>
      <c r="L281" s="17"/>
      <c r="O281" s="17"/>
      <c r="R281" s="17"/>
    </row>
    <row r="282" spans="3:112" x14ac:dyDescent="0.2">
      <c r="C282" s="17"/>
      <c r="L282" s="17"/>
      <c r="O282" s="17"/>
      <c r="R282" s="17"/>
    </row>
    <row r="283" spans="3:112" x14ac:dyDescent="0.2">
      <c r="C283" s="17"/>
      <c r="L283" s="17"/>
      <c r="O283" s="17"/>
      <c r="R283" s="17"/>
    </row>
    <row r="284" spans="3:112" x14ac:dyDescent="0.2">
      <c r="C284" s="17"/>
      <c r="L284" s="17"/>
      <c r="O284" s="17"/>
      <c r="R284" s="17"/>
    </row>
    <row r="285" spans="3:112" x14ac:dyDescent="0.2">
      <c r="C285" s="17"/>
      <c r="L285" s="17"/>
      <c r="O285" s="17"/>
      <c r="R285" s="17"/>
    </row>
    <row r="286" spans="3:112" x14ac:dyDescent="0.2">
      <c r="C286" s="17"/>
      <c r="L286" s="17"/>
      <c r="O286" s="17"/>
      <c r="R286" s="17"/>
    </row>
    <row r="287" spans="3:112" x14ac:dyDescent="0.2">
      <c r="C287" s="17"/>
      <c r="L287" s="17"/>
      <c r="O287" s="17"/>
      <c r="R287" s="17"/>
    </row>
    <row r="288" spans="3:112" x14ac:dyDescent="0.2">
      <c r="C288" s="17"/>
      <c r="L288" s="17"/>
      <c r="O288" s="17"/>
      <c r="R288" s="17"/>
    </row>
    <row r="289" spans="3:18" x14ac:dyDescent="0.2">
      <c r="C289" s="17"/>
      <c r="L289" s="17"/>
      <c r="O289" s="17"/>
      <c r="R289" s="17"/>
    </row>
    <row r="290" spans="3:18" x14ac:dyDescent="0.2">
      <c r="C290" s="17"/>
      <c r="L290" s="17"/>
      <c r="O290" s="17"/>
      <c r="R290" s="17"/>
    </row>
    <row r="291" spans="3:18" x14ac:dyDescent="0.2">
      <c r="C291" s="17"/>
      <c r="L291" s="17"/>
      <c r="O291" s="17"/>
      <c r="R291" s="17"/>
    </row>
    <row r="292" spans="3:18" x14ac:dyDescent="0.2">
      <c r="C292" s="17"/>
      <c r="L292" s="17"/>
      <c r="O292" s="17"/>
      <c r="R292" s="17"/>
    </row>
    <row r="293" spans="3:18" x14ac:dyDescent="0.2">
      <c r="C293" s="17"/>
      <c r="L293" s="17"/>
      <c r="O293" s="17"/>
      <c r="R293" s="17"/>
    </row>
    <row r="294" spans="3:18" x14ac:dyDescent="0.2">
      <c r="C294" s="17"/>
      <c r="L294" s="17"/>
      <c r="O294" s="17"/>
      <c r="R294" s="17"/>
    </row>
    <row r="295" spans="3:18" x14ac:dyDescent="0.2">
      <c r="C295" s="17"/>
      <c r="L295" s="17"/>
      <c r="O295" s="17"/>
      <c r="R295" s="17"/>
    </row>
    <row r="296" spans="3:18" x14ac:dyDescent="0.2">
      <c r="C296" s="17"/>
      <c r="L296" s="17"/>
      <c r="O296" s="17"/>
      <c r="R296" s="17"/>
    </row>
    <row r="297" spans="3:18" x14ac:dyDescent="0.2">
      <c r="C297" s="17"/>
      <c r="L297" s="17"/>
      <c r="O297" s="17"/>
      <c r="R297" s="17"/>
    </row>
    <row r="298" spans="3:18" x14ac:dyDescent="0.2">
      <c r="C298" s="17"/>
      <c r="L298" s="17"/>
      <c r="O298" s="17"/>
      <c r="R298" s="17"/>
    </row>
    <row r="299" spans="3:18" x14ac:dyDescent="0.2">
      <c r="C299" s="17"/>
      <c r="L299" s="17"/>
      <c r="O299" s="17"/>
      <c r="R299" s="17"/>
    </row>
    <row r="300" spans="3:18" x14ac:dyDescent="0.2">
      <c r="C300" s="17"/>
      <c r="L300" s="17"/>
      <c r="O300" s="17"/>
      <c r="R300" s="17"/>
    </row>
    <row r="301" spans="3:18" x14ac:dyDescent="0.2">
      <c r="C301" s="17"/>
      <c r="L301" s="17"/>
      <c r="O301" s="17"/>
      <c r="R301" s="17"/>
    </row>
    <row r="302" spans="3:18" x14ac:dyDescent="0.2">
      <c r="C302" s="17"/>
      <c r="L302" s="17"/>
      <c r="O302" s="17"/>
      <c r="R302" s="17"/>
    </row>
    <row r="303" spans="3:18" x14ac:dyDescent="0.2">
      <c r="C303" s="17"/>
      <c r="L303" s="17"/>
      <c r="O303" s="17"/>
      <c r="R303" s="17"/>
    </row>
    <row r="304" spans="3:18" x14ac:dyDescent="0.2">
      <c r="C304" s="17"/>
      <c r="L304" s="17"/>
      <c r="O304" s="17"/>
      <c r="R304" s="17"/>
    </row>
    <row r="305" spans="3:18" x14ac:dyDescent="0.2">
      <c r="C305" s="17"/>
      <c r="L305" s="17"/>
      <c r="O305" s="17"/>
      <c r="R305" s="17"/>
    </row>
    <row r="306" spans="3:18" x14ac:dyDescent="0.2">
      <c r="C306" s="17"/>
      <c r="L306" s="17"/>
      <c r="O306" s="17"/>
      <c r="R306" s="17"/>
    </row>
    <row r="307" spans="3:18" x14ac:dyDescent="0.2">
      <c r="C307" s="17"/>
      <c r="L307" s="17"/>
      <c r="O307" s="17"/>
      <c r="R307" s="17"/>
    </row>
    <row r="308" spans="3:18" x14ac:dyDescent="0.2">
      <c r="C308" s="17"/>
      <c r="L308" s="17"/>
      <c r="O308" s="17"/>
      <c r="R308" s="17"/>
    </row>
    <row r="309" spans="3:18" x14ac:dyDescent="0.2">
      <c r="C309" s="17"/>
      <c r="L309" s="17"/>
      <c r="O309" s="17"/>
      <c r="R309" s="17"/>
    </row>
    <row r="310" spans="3:18" x14ac:dyDescent="0.2">
      <c r="C310" s="17"/>
      <c r="L310" s="17"/>
      <c r="O310" s="17"/>
      <c r="R310" s="17"/>
    </row>
    <row r="311" spans="3:18" x14ac:dyDescent="0.2">
      <c r="C311" s="17"/>
      <c r="L311" s="17"/>
      <c r="O311" s="17"/>
      <c r="R311" s="17"/>
    </row>
    <row r="312" spans="3:18" x14ac:dyDescent="0.2">
      <c r="C312" s="17"/>
      <c r="L312" s="17"/>
      <c r="O312" s="17"/>
      <c r="R312" s="17"/>
    </row>
    <row r="313" spans="3:18" x14ac:dyDescent="0.2">
      <c r="C313" s="17"/>
      <c r="L313" s="17"/>
      <c r="O313" s="17"/>
      <c r="R313" s="17"/>
    </row>
    <row r="314" spans="3:18" x14ac:dyDescent="0.2">
      <c r="C314" s="17"/>
      <c r="L314" s="17"/>
      <c r="O314" s="17"/>
      <c r="R314" s="17"/>
    </row>
    <row r="315" spans="3:18" x14ac:dyDescent="0.2">
      <c r="C315" s="17"/>
      <c r="L315" s="17"/>
      <c r="O315" s="17"/>
      <c r="R315" s="17"/>
    </row>
    <row r="316" spans="3:18" x14ac:dyDescent="0.2">
      <c r="C316" s="17"/>
      <c r="L316" s="17"/>
      <c r="O316" s="17"/>
      <c r="R316" s="17"/>
    </row>
    <row r="317" spans="3:18" x14ac:dyDescent="0.2">
      <c r="C317" s="17"/>
      <c r="L317" s="17"/>
      <c r="O317" s="17"/>
      <c r="R317" s="17"/>
    </row>
    <row r="318" spans="3:18" x14ac:dyDescent="0.2">
      <c r="C318" s="17"/>
      <c r="L318" s="17"/>
      <c r="O318" s="17"/>
      <c r="R318" s="17"/>
    </row>
    <row r="319" spans="3:18" x14ac:dyDescent="0.2">
      <c r="C319" s="17"/>
      <c r="L319" s="17"/>
      <c r="O319" s="17"/>
      <c r="R319" s="17"/>
    </row>
    <row r="320" spans="3:18" x14ac:dyDescent="0.2">
      <c r="C320" s="17"/>
      <c r="L320" s="17"/>
      <c r="O320" s="17"/>
      <c r="R320" s="17"/>
    </row>
    <row r="321" spans="3:18" x14ac:dyDescent="0.2">
      <c r="C321" s="17"/>
      <c r="L321" s="17"/>
      <c r="O321" s="17"/>
      <c r="R321" s="17"/>
    </row>
    <row r="322" spans="3:18" x14ac:dyDescent="0.2">
      <c r="C322" s="17"/>
      <c r="L322" s="17"/>
      <c r="O322" s="17"/>
      <c r="R322" s="17"/>
    </row>
    <row r="323" spans="3:18" x14ac:dyDescent="0.2">
      <c r="C323" s="17"/>
      <c r="L323" s="17"/>
      <c r="O323" s="17"/>
      <c r="R323" s="17"/>
    </row>
    <row r="324" spans="3:18" x14ac:dyDescent="0.2">
      <c r="C324" s="17"/>
      <c r="L324" s="17"/>
      <c r="O324" s="17"/>
      <c r="R324" s="17"/>
    </row>
    <row r="325" spans="3:18" x14ac:dyDescent="0.2">
      <c r="C325" s="17"/>
      <c r="L325" s="17"/>
      <c r="O325" s="17"/>
      <c r="R325" s="17"/>
    </row>
    <row r="326" spans="3:18" x14ac:dyDescent="0.2">
      <c r="C326" s="17"/>
      <c r="L326" s="17"/>
      <c r="O326" s="17"/>
      <c r="R326" s="17"/>
    </row>
    <row r="327" spans="3:18" x14ac:dyDescent="0.2">
      <c r="C327" s="17"/>
      <c r="L327" s="17"/>
      <c r="O327" s="17"/>
      <c r="R327" s="17"/>
    </row>
    <row r="328" spans="3:18" x14ac:dyDescent="0.2">
      <c r="C328" s="17"/>
      <c r="L328" s="17"/>
      <c r="O328" s="17"/>
      <c r="R328" s="17"/>
    </row>
    <row r="329" spans="3:18" x14ac:dyDescent="0.2">
      <c r="C329" s="17"/>
      <c r="L329" s="17"/>
      <c r="O329" s="17"/>
      <c r="R329" s="17"/>
    </row>
    <row r="330" spans="3:18" x14ac:dyDescent="0.2">
      <c r="C330" s="17"/>
      <c r="L330" s="17"/>
      <c r="O330" s="17"/>
      <c r="R330" s="17"/>
    </row>
    <row r="331" spans="3:18" x14ac:dyDescent="0.2">
      <c r="C331" s="17"/>
      <c r="L331" s="17"/>
      <c r="O331" s="17"/>
      <c r="R331" s="17"/>
    </row>
    <row r="332" spans="3:18" x14ac:dyDescent="0.2">
      <c r="C332" s="17"/>
      <c r="L332" s="17"/>
      <c r="O332" s="17"/>
      <c r="R332" s="17"/>
    </row>
    <row r="333" spans="3:18" x14ac:dyDescent="0.2">
      <c r="C333" s="17"/>
      <c r="L333" s="17"/>
      <c r="O333" s="17"/>
      <c r="R333" s="17"/>
    </row>
    <row r="334" spans="3:18" x14ac:dyDescent="0.2">
      <c r="C334" s="17"/>
      <c r="L334" s="17"/>
      <c r="O334" s="17"/>
      <c r="R334" s="17"/>
    </row>
    <row r="335" spans="3:18" x14ac:dyDescent="0.2">
      <c r="C335" s="17"/>
      <c r="L335" s="17"/>
      <c r="O335" s="17"/>
      <c r="R335" s="17"/>
    </row>
    <row r="336" spans="3:18" x14ac:dyDescent="0.2">
      <c r="C336" s="17"/>
      <c r="L336" s="17"/>
      <c r="O336" s="17"/>
      <c r="R336" s="17"/>
    </row>
    <row r="337" spans="3:18" x14ac:dyDescent="0.2">
      <c r="C337" s="17"/>
      <c r="L337" s="17"/>
      <c r="O337" s="17"/>
      <c r="R337" s="17"/>
    </row>
    <row r="338" spans="3:18" x14ac:dyDescent="0.2">
      <c r="C338" s="17"/>
      <c r="L338" s="17"/>
      <c r="O338" s="17"/>
      <c r="R338" s="17"/>
    </row>
    <row r="339" spans="3:18" x14ac:dyDescent="0.2">
      <c r="C339" s="17"/>
      <c r="L339" s="17"/>
      <c r="O339" s="17"/>
      <c r="R339" s="17"/>
    </row>
    <row r="340" spans="3:18" x14ac:dyDescent="0.2">
      <c r="C340" s="17"/>
      <c r="L340" s="17"/>
      <c r="O340" s="17"/>
      <c r="R340" s="17"/>
    </row>
    <row r="341" spans="3:18" x14ac:dyDescent="0.2">
      <c r="C341" s="17"/>
      <c r="L341" s="17"/>
      <c r="O341" s="17"/>
      <c r="R341" s="17"/>
    </row>
    <row r="342" spans="3:18" x14ac:dyDescent="0.2">
      <c r="C342" s="17"/>
      <c r="L342" s="17"/>
      <c r="O342" s="17"/>
      <c r="R342" s="17"/>
    </row>
    <row r="343" spans="3:18" x14ac:dyDescent="0.2">
      <c r="C343" s="17"/>
      <c r="L343" s="17"/>
      <c r="O343" s="17"/>
      <c r="R343" s="17"/>
    </row>
    <row r="344" spans="3:18" x14ac:dyDescent="0.2">
      <c r="C344" s="17"/>
      <c r="L344" s="17"/>
      <c r="O344" s="17"/>
      <c r="R344" s="17"/>
    </row>
    <row r="345" spans="3:18" x14ac:dyDescent="0.2">
      <c r="C345" s="17"/>
      <c r="L345" s="17"/>
      <c r="O345" s="17"/>
      <c r="R345" s="17"/>
    </row>
    <row r="346" spans="3:18" x14ac:dyDescent="0.2">
      <c r="C346" s="17"/>
      <c r="L346" s="17"/>
      <c r="O346" s="17"/>
      <c r="R346" s="17"/>
    </row>
    <row r="347" spans="3:18" x14ac:dyDescent="0.2">
      <c r="C347" s="17"/>
      <c r="L347" s="17"/>
      <c r="O347" s="17"/>
      <c r="R347" s="17"/>
    </row>
    <row r="348" spans="3:18" x14ac:dyDescent="0.2">
      <c r="C348" s="17"/>
      <c r="L348" s="17"/>
      <c r="O348" s="17"/>
      <c r="R348" s="17"/>
    </row>
    <row r="349" spans="3:18" x14ac:dyDescent="0.2">
      <c r="C349" s="17"/>
      <c r="L349" s="17"/>
      <c r="O349" s="17"/>
      <c r="R349" s="17"/>
    </row>
    <row r="350" spans="3:18" x14ac:dyDescent="0.2">
      <c r="C350" s="17"/>
      <c r="L350" s="17"/>
      <c r="O350" s="17"/>
      <c r="R350" s="17"/>
    </row>
    <row r="351" spans="3:18" x14ac:dyDescent="0.2">
      <c r="C351" s="17"/>
      <c r="L351" s="17"/>
      <c r="O351" s="17"/>
      <c r="R351" s="17"/>
    </row>
  </sheetData>
  <sheetProtection password="EF22" sheet="1" objects="1" scenarios="1"/>
  <mergeCells count="60">
    <mergeCell ref="S17:V17"/>
    <mergeCell ref="A1:Q1"/>
    <mergeCell ref="D2:Q2"/>
    <mergeCell ref="D3:Q3"/>
    <mergeCell ref="D5:I5"/>
    <mergeCell ref="D7:F7"/>
    <mergeCell ref="BC68:BC69"/>
    <mergeCell ref="BB62:BH62"/>
    <mergeCell ref="BB63:BH63"/>
    <mergeCell ref="BG57:BI57"/>
    <mergeCell ref="A2:C2"/>
    <mergeCell ref="A3:C3"/>
    <mergeCell ref="A9:U9"/>
    <mergeCell ref="H23:J23"/>
    <mergeCell ref="H25:J25"/>
    <mergeCell ref="D17:M17"/>
    <mergeCell ref="A8:U8"/>
    <mergeCell ref="A10:U10"/>
    <mergeCell ref="N17:O17"/>
    <mergeCell ref="N19:O19"/>
    <mergeCell ref="Q17:R17"/>
    <mergeCell ref="Q19:R19"/>
    <mergeCell ref="BB64:BH64"/>
    <mergeCell ref="BG56:BI56"/>
    <mergeCell ref="AO33:AP33"/>
    <mergeCell ref="AR33:AS33"/>
    <mergeCell ref="BB49:BN49"/>
    <mergeCell ref="Q33:R33"/>
    <mergeCell ref="T33:U33"/>
    <mergeCell ref="W33:X33"/>
    <mergeCell ref="AC33:AD33"/>
    <mergeCell ref="Z33:AA33"/>
    <mergeCell ref="S30:AT30"/>
    <mergeCell ref="BB19:BH19"/>
    <mergeCell ref="BB20:BH20"/>
    <mergeCell ref="BB21:BH21"/>
    <mergeCell ref="T19:U19"/>
    <mergeCell ref="T21:U21"/>
    <mergeCell ref="Q30:R30"/>
    <mergeCell ref="D30:M30"/>
    <mergeCell ref="D31:M31"/>
    <mergeCell ref="N31:O31"/>
    <mergeCell ref="Q31:R31"/>
    <mergeCell ref="E33:F33"/>
    <mergeCell ref="H33:I33"/>
    <mergeCell ref="K33:L33"/>
    <mergeCell ref="N33:O33"/>
    <mergeCell ref="N30:O30"/>
    <mergeCell ref="BG53:BI53"/>
    <mergeCell ref="BG55:BI55"/>
    <mergeCell ref="BG54:BI54"/>
    <mergeCell ref="AF33:AG33"/>
    <mergeCell ref="AI33:AJ33"/>
    <mergeCell ref="AL33:AM33"/>
    <mergeCell ref="BB50:BN50"/>
    <mergeCell ref="AU33:AV33"/>
    <mergeCell ref="BB37:BH37"/>
    <mergeCell ref="BB38:BH38"/>
    <mergeCell ref="BB39:BH39"/>
    <mergeCell ref="BB51:BN51"/>
  </mergeCells>
  <phoneticPr fontId="0" type="noConversion"/>
  <dataValidations count="12">
    <dataValidation type="list" allowBlank="1" showInputMessage="1" showErrorMessage="1" prompt="Select the appropriate date from the drop-down list." sqref="BB64:BH64 BB21:BH21 BB51:BN51 BB39:BH39">
      <formula1>$BS$20:$BS$21</formula1>
    </dataValidation>
    <dataValidation type="list" allowBlank="1" showInputMessage="1" showErrorMessage="1" prompt="Select the account from the drop-down list." sqref="BC25">
      <formula1>$BS$24:$BS$30</formula1>
    </dataValidation>
    <dataValidation type="list" allowBlank="1" showInputMessage="1" showErrorMessage="1" prompt="Select account from the drop-down list." sqref="BC57">
      <formula1>$BS$51:$BS$57</formula1>
    </dataValidation>
    <dataValidation type="list" allowBlank="1" showInputMessage="1" showErrorMessage="1" prompt="Select the account from the drop-down list." sqref="BG54:BI54">
      <formula1>$BS$51:$BS$56</formula1>
    </dataValidation>
    <dataValidation type="list" allowBlank="1" showInputMessage="1" showErrorMessage="1" prompt="Select answer from the drop-down list." sqref="BC67 BC70 BC72 BC74">
      <formula1>$BS$67:$BS$73</formula1>
    </dataValidation>
    <dataValidation type="list" allowBlank="1" showInputMessage="1" showErrorMessage="1" sqref="BC68:BC69">
      <formula1>$BS$67:$BS$73</formula1>
    </dataValidation>
    <dataValidation type="list" allowBlank="1" showInputMessage="1" showErrorMessage="1" prompt="Select account from the drop-down list." sqref="BC42">
      <formula1>$BS$33:$BS$38</formula1>
    </dataValidation>
    <dataValidation type="list" allowBlank="1" showInputMessage="1" showErrorMessage="1" sqref="BC43:BC44">
      <formula1>$BS$33:$BS$38</formula1>
    </dataValidation>
    <dataValidation type="list" allowBlank="1" showErrorMessage="1" prompt="Select the account from the drop-down list." sqref="BG56:BI57">
      <formula1>$BS$51:$BS$56</formula1>
    </dataValidation>
    <dataValidation type="list" allowBlank="1" showInputMessage="1" showErrorMessage="1" prompt="Select account from the drop-down list." sqref="BC54:BC56">
      <formula1>$BS$51:$BS$57</formula1>
    </dataValidation>
    <dataValidation type="list" allowBlank="1" showErrorMessage="1" prompt="Select answer from the drop-down list." sqref="BC75:BC76">
      <formula1>$BS$67:$BS$73</formula1>
    </dataValidation>
    <dataValidation type="list" allowBlank="1" showErrorMessage="1" prompt="Select the account from the drop-down list." sqref="BC26:BC31">
      <formula1>$BS$24:$BS$30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Y30:IV30 BA19:BA62 A30 AZ30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1-5A</vt:lpstr>
      <vt:lpstr>Sol</vt:lpstr>
      <vt:lpstr>'Pr. 1-5A'!Print_Area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13e by Mark Sears</dc:creator>
  <cp:lastModifiedBy>Mark</cp:lastModifiedBy>
  <cp:lastPrinted>2003-09-26T22:30:01Z</cp:lastPrinted>
  <dcterms:created xsi:type="dcterms:W3CDTF">2003-09-26T16:25:32Z</dcterms:created>
  <dcterms:modified xsi:type="dcterms:W3CDTF">2014-12-15T18:08:34Z</dcterms:modified>
</cp:coreProperties>
</file>